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168b\AC\Temp\"/>
    </mc:Choice>
  </mc:AlternateContent>
  <xr:revisionPtr revIDLastSave="0" documentId="8_{257D7BC0-568F-C84F-96D7-405D8E2D6E23}" xr6:coauthVersionLast="47" xr6:coauthVersionMax="47" xr10:uidLastSave="{00000000-0000-0000-0000-000000000000}"/>
  <bookViews>
    <workbookView xWindow="-60" yWindow="-60" windowWidth="15480" windowHeight="11640" xr2:uid="{E30C9178-82F3-4FEB-96B4-B8A7211F2551}"/>
  </bookViews>
  <sheets>
    <sheet name="Feuil1" sheetId="1" r:id="rId1"/>
  </sheets>
  <definedNames>
    <definedName name="_xlnm._FilterDatabase" localSheetId="0" hidden="1">Feuil1!$A$1:$X$211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3" i="1" l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" i="1"/>
  <c r="K2" i="1"/>
  <c r="S2" i="1"/>
  <c r="T2" i="1"/>
  <c r="N2" i="1"/>
  <c r="R2" i="1"/>
  <c r="K3" i="1"/>
  <c r="S3" i="1"/>
  <c r="T3" i="1"/>
  <c r="N3" i="1"/>
  <c r="R3" i="1"/>
  <c r="K4" i="1"/>
  <c r="S4" i="1"/>
  <c r="T4" i="1"/>
  <c r="N4" i="1"/>
  <c r="R4" i="1"/>
  <c r="K5" i="1"/>
  <c r="S5" i="1"/>
  <c r="T5" i="1"/>
  <c r="N5" i="1"/>
  <c r="R5" i="1"/>
  <c r="K6" i="1"/>
  <c r="S6" i="1"/>
  <c r="T6" i="1"/>
  <c r="N6" i="1"/>
  <c r="R6" i="1"/>
  <c r="K7" i="1"/>
  <c r="S7" i="1"/>
  <c r="T7" i="1"/>
  <c r="N7" i="1"/>
  <c r="R7" i="1"/>
  <c r="K8" i="1"/>
  <c r="S8" i="1"/>
  <c r="T8" i="1"/>
  <c r="N8" i="1"/>
  <c r="R8" i="1"/>
  <c r="K9" i="1"/>
  <c r="S9" i="1"/>
  <c r="T9" i="1"/>
  <c r="N9" i="1"/>
  <c r="R9" i="1"/>
  <c r="K10" i="1"/>
  <c r="S10" i="1"/>
  <c r="T10" i="1"/>
  <c r="N10" i="1"/>
  <c r="R10" i="1"/>
  <c r="K11" i="1"/>
  <c r="S11" i="1"/>
  <c r="T11" i="1"/>
  <c r="N11" i="1"/>
  <c r="R11" i="1"/>
  <c r="K12" i="1"/>
  <c r="S12" i="1"/>
  <c r="T12" i="1"/>
  <c r="N12" i="1"/>
  <c r="R12" i="1"/>
  <c r="K13" i="1"/>
  <c r="S13" i="1"/>
  <c r="T13" i="1"/>
  <c r="N13" i="1"/>
  <c r="R13" i="1"/>
  <c r="K14" i="1"/>
  <c r="S14" i="1"/>
  <c r="T14" i="1"/>
  <c r="N14" i="1"/>
  <c r="R14" i="1"/>
  <c r="K15" i="1"/>
  <c r="S15" i="1"/>
  <c r="T15" i="1"/>
  <c r="N15" i="1"/>
  <c r="R15" i="1"/>
  <c r="K16" i="1"/>
  <c r="S16" i="1"/>
  <c r="T16" i="1"/>
  <c r="N16" i="1"/>
  <c r="R16" i="1"/>
  <c r="K17" i="1"/>
  <c r="S17" i="1"/>
  <c r="T17" i="1"/>
  <c r="N17" i="1"/>
  <c r="R17" i="1"/>
  <c r="K18" i="1"/>
  <c r="S18" i="1"/>
  <c r="T18" i="1"/>
  <c r="N18" i="1"/>
  <c r="R18" i="1"/>
  <c r="K19" i="1"/>
  <c r="S19" i="1"/>
  <c r="T19" i="1"/>
  <c r="N19" i="1"/>
  <c r="R19" i="1"/>
  <c r="K20" i="1"/>
  <c r="S20" i="1"/>
  <c r="T20" i="1"/>
  <c r="N20" i="1"/>
  <c r="R20" i="1"/>
  <c r="K21" i="1"/>
  <c r="S21" i="1"/>
  <c r="T21" i="1"/>
  <c r="N21" i="1"/>
  <c r="R21" i="1"/>
  <c r="K22" i="1"/>
  <c r="S22" i="1"/>
  <c r="T22" i="1"/>
  <c r="N22" i="1"/>
  <c r="R22" i="1"/>
  <c r="K23" i="1"/>
  <c r="S23" i="1"/>
  <c r="T23" i="1"/>
  <c r="N23" i="1"/>
  <c r="R23" i="1"/>
  <c r="K24" i="1"/>
  <c r="S24" i="1"/>
  <c r="T24" i="1"/>
  <c r="N24" i="1"/>
  <c r="R24" i="1"/>
  <c r="K25" i="1"/>
  <c r="S25" i="1"/>
  <c r="T25" i="1"/>
  <c r="N25" i="1"/>
  <c r="R25" i="1"/>
  <c r="K26" i="1"/>
  <c r="S26" i="1"/>
  <c r="T26" i="1"/>
  <c r="N26" i="1"/>
  <c r="R26" i="1"/>
  <c r="K27" i="1"/>
  <c r="S27" i="1"/>
  <c r="T27" i="1"/>
  <c r="N27" i="1"/>
  <c r="R27" i="1"/>
  <c r="K28" i="1"/>
  <c r="S28" i="1"/>
  <c r="T28" i="1"/>
  <c r="N28" i="1"/>
  <c r="R28" i="1"/>
  <c r="K29" i="1"/>
  <c r="S29" i="1"/>
  <c r="T29" i="1"/>
  <c r="N29" i="1"/>
  <c r="R29" i="1"/>
  <c r="K30" i="1"/>
  <c r="S30" i="1"/>
  <c r="T30" i="1"/>
  <c r="N30" i="1"/>
  <c r="R30" i="1"/>
  <c r="K31" i="1"/>
  <c r="S31" i="1"/>
  <c r="T31" i="1"/>
  <c r="N31" i="1"/>
  <c r="R31" i="1"/>
  <c r="K32" i="1"/>
  <c r="S32" i="1"/>
  <c r="T32" i="1"/>
  <c r="N32" i="1"/>
  <c r="R32" i="1"/>
  <c r="K33" i="1"/>
  <c r="S33" i="1"/>
  <c r="T33" i="1"/>
  <c r="N33" i="1"/>
  <c r="R33" i="1"/>
  <c r="K34" i="1"/>
  <c r="S34" i="1"/>
  <c r="T34" i="1"/>
  <c r="N34" i="1"/>
  <c r="R34" i="1"/>
  <c r="N35" i="1"/>
  <c r="R35" i="1"/>
  <c r="S35" i="1"/>
  <c r="T35" i="1"/>
  <c r="N36" i="1"/>
  <c r="R36" i="1"/>
  <c r="S36" i="1"/>
  <c r="T36" i="1"/>
  <c r="N37" i="1"/>
  <c r="R37" i="1"/>
  <c r="S37" i="1"/>
  <c r="T37" i="1"/>
  <c r="J38" i="1"/>
  <c r="N38" i="1"/>
  <c r="R38" i="1"/>
  <c r="S38" i="1"/>
  <c r="T38" i="1"/>
  <c r="J39" i="1"/>
  <c r="N39" i="1"/>
  <c r="R39" i="1"/>
  <c r="S39" i="1"/>
  <c r="T39" i="1"/>
  <c r="J40" i="1"/>
  <c r="K40" i="1"/>
  <c r="S40" i="1"/>
  <c r="T40" i="1"/>
  <c r="N40" i="1"/>
  <c r="R40" i="1"/>
  <c r="J41" i="1"/>
  <c r="K41" i="1"/>
  <c r="S41" i="1"/>
  <c r="T41" i="1"/>
  <c r="N41" i="1"/>
  <c r="R41" i="1"/>
  <c r="J42" i="1"/>
  <c r="K42" i="1"/>
  <c r="S42" i="1"/>
  <c r="T42" i="1"/>
  <c r="N42" i="1"/>
  <c r="R42" i="1"/>
  <c r="J43" i="1"/>
  <c r="K43" i="1"/>
  <c r="S43" i="1"/>
  <c r="T43" i="1"/>
  <c r="N43" i="1"/>
  <c r="R43" i="1"/>
  <c r="J44" i="1"/>
  <c r="K44" i="1"/>
  <c r="S44" i="1"/>
  <c r="T44" i="1"/>
  <c r="N44" i="1"/>
  <c r="R44" i="1"/>
  <c r="J45" i="1"/>
  <c r="K45" i="1"/>
  <c r="S45" i="1"/>
  <c r="T45" i="1"/>
  <c r="N45" i="1"/>
  <c r="R45" i="1"/>
  <c r="J46" i="1"/>
  <c r="K46" i="1"/>
  <c r="S46" i="1"/>
  <c r="T46" i="1"/>
  <c r="N46" i="1"/>
  <c r="R46" i="1"/>
  <c r="J47" i="1"/>
  <c r="K47" i="1"/>
  <c r="S47" i="1"/>
  <c r="T47" i="1"/>
  <c r="N47" i="1"/>
  <c r="R47" i="1"/>
  <c r="J48" i="1"/>
  <c r="K48" i="1"/>
  <c r="S48" i="1"/>
  <c r="T48" i="1"/>
  <c r="N48" i="1"/>
  <c r="R48" i="1"/>
  <c r="J49" i="1"/>
  <c r="K49" i="1"/>
  <c r="S49" i="1"/>
  <c r="T49" i="1"/>
  <c r="N49" i="1"/>
  <c r="R49" i="1"/>
  <c r="J50" i="1"/>
  <c r="K50" i="1"/>
  <c r="S50" i="1"/>
  <c r="T50" i="1"/>
  <c r="N50" i="1"/>
  <c r="R50" i="1"/>
  <c r="J51" i="1"/>
  <c r="K51" i="1"/>
  <c r="S51" i="1"/>
  <c r="T51" i="1"/>
  <c r="N51" i="1"/>
  <c r="R51" i="1"/>
  <c r="J52" i="1"/>
  <c r="K52" i="1"/>
  <c r="S52" i="1"/>
  <c r="T52" i="1"/>
  <c r="N52" i="1"/>
  <c r="R52" i="1"/>
  <c r="J53" i="1"/>
  <c r="K53" i="1"/>
  <c r="S53" i="1"/>
  <c r="T53" i="1"/>
  <c r="N53" i="1"/>
  <c r="R53" i="1"/>
  <c r="J54" i="1"/>
  <c r="K54" i="1"/>
  <c r="S54" i="1"/>
  <c r="T54" i="1"/>
  <c r="N54" i="1"/>
  <c r="R54" i="1"/>
  <c r="J55" i="1"/>
  <c r="K55" i="1"/>
  <c r="S55" i="1"/>
  <c r="T55" i="1"/>
  <c r="N55" i="1"/>
  <c r="R55" i="1"/>
  <c r="J56" i="1"/>
  <c r="K56" i="1"/>
  <c r="S56" i="1"/>
  <c r="T56" i="1"/>
  <c r="N56" i="1"/>
  <c r="R56" i="1"/>
  <c r="J57" i="1"/>
  <c r="K57" i="1"/>
  <c r="S57" i="1"/>
  <c r="T57" i="1"/>
  <c r="N57" i="1"/>
  <c r="R57" i="1"/>
  <c r="J58" i="1"/>
  <c r="K58" i="1"/>
  <c r="S58" i="1"/>
  <c r="T58" i="1"/>
  <c r="N58" i="1"/>
  <c r="R58" i="1"/>
  <c r="J59" i="1"/>
  <c r="K59" i="1"/>
  <c r="S59" i="1"/>
  <c r="T59" i="1"/>
  <c r="N59" i="1"/>
  <c r="R59" i="1"/>
  <c r="J60" i="1"/>
  <c r="K60" i="1"/>
  <c r="S60" i="1"/>
  <c r="T60" i="1"/>
  <c r="N60" i="1"/>
  <c r="R60" i="1"/>
  <c r="J61" i="1"/>
  <c r="K61" i="1"/>
  <c r="S61" i="1"/>
  <c r="T61" i="1"/>
  <c r="N61" i="1"/>
  <c r="R61" i="1"/>
  <c r="K62" i="1"/>
  <c r="S62" i="1"/>
  <c r="T62" i="1"/>
  <c r="N62" i="1"/>
  <c r="R62" i="1"/>
  <c r="K63" i="1"/>
  <c r="S63" i="1"/>
  <c r="T63" i="1"/>
  <c r="N63" i="1"/>
  <c r="R63" i="1"/>
  <c r="K64" i="1"/>
  <c r="S64" i="1"/>
  <c r="T64" i="1"/>
  <c r="N64" i="1"/>
  <c r="R64" i="1"/>
  <c r="K65" i="1"/>
  <c r="S65" i="1"/>
  <c r="T65" i="1"/>
  <c r="N65" i="1"/>
  <c r="R65" i="1"/>
  <c r="K66" i="1"/>
  <c r="S66" i="1"/>
  <c r="T66" i="1"/>
  <c r="N66" i="1"/>
  <c r="R66" i="1"/>
  <c r="K67" i="1"/>
  <c r="S67" i="1"/>
  <c r="T67" i="1"/>
  <c r="N67" i="1"/>
  <c r="R67" i="1"/>
  <c r="K68" i="1"/>
  <c r="S68" i="1"/>
  <c r="T68" i="1"/>
  <c r="N68" i="1"/>
  <c r="R68" i="1"/>
  <c r="K69" i="1"/>
  <c r="S69" i="1"/>
  <c r="T69" i="1"/>
  <c r="N69" i="1"/>
  <c r="R69" i="1"/>
  <c r="K70" i="1"/>
  <c r="S70" i="1"/>
  <c r="T70" i="1"/>
  <c r="N70" i="1"/>
  <c r="R70" i="1"/>
  <c r="K71" i="1"/>
  <c r="S71" i="1"/>
  <c r="T71" i="1"/>
  <c r="N71" i="1"/>
  <c r="R71" i="1"/>
  <c r="K72" i="1"/>
  <c r="S72" i="1"/>
  <c r="T72" i="1"/>
  <c r="N72" i="1"/>
  <c r="R72" i="1"/>
  <c r="K73" i="1"/>
  <c r="S73" i="1"/>
  <c r="T73" i="1"/>
  <c r="N73" i="1"/>
  <c r="R73" i="1"/>
  <c r="K74" i="1"/>
  <c r="S74" i="1"/>
  <c r="T74" i="1"/>
  <c r="N74" i="1"/>
  <c r="R74" i="1"/>
  <c r="K75" i="1"/>
  <c r="S75" i="1"/>
  <c r="T75" i="1"/>
  <c r="N75" i="1"/>
  <c r="R75" i="1"/>
  <c r="K76" i="1"/>
  <c r="S76" i="1"/>
  <c r="T76" i="1"/>
  <c r="N76" i="1"/>
  <c r="R76" i="1"/>
  <c r="K77" i="1"/>
  <c r="S77" i="1"/>
  <c r="T77" i="1"/>
  <c r="N77" i="1"/>
  <c r="R77" i="1"/>
  <c r="K78" i="1"/>
  <c r="S78" i="1"/>
  <c r="T78" i="1"/>
  <c r="N78" i="1"/>
  <c r="R78" i="1"/>
  <c r="K79" i="1"/>
  <c r="S79" i="1"/>
  <c r="T79" i="1"/>
  <c r="N79" i="1"/>
  <c r="R79" i="1"/>
  <c r="K80" i="1"/>
  <c r="S80" i="1"/>
  <c r="T80" i="1"/>
  <c r="N80" i="1"/>
  <c r="R80" i="1"/>
  <c r="K81" i="1"/>
  <c r="S81" i="1"/>
  <c r="T81" i="1"/>
  <c r="N81" i="1"/>
  <c r="R81" i="1"/>
  <c r="K82" i="1"/>
  <c r="S82" i="1"/>
  <c r="T82" i="1"/>
  <c r="N82" i="1"/>
  <c r="R82" i="1"/>
  <c r="K83" i="1"/>
  <c r="S83" i="1"/>
  <c r="T83" i="1"/>
  <c r="N83" i="1"/>
  <c r="R83" i="1"/>
  <c r="K84" i="1"/>
  <c r="S84" i="1"/>
  <c r="T84" i="1"/>
  <c r="N84" i="1"/>
  <c r="R84" i="1"/>
  <c r="K85" i="1"/>
  <c r="S85" i="1"/>
  <c r="T85" i="1"/>
  <c r="N85" i="1"/>
  <c r="R85" i="1"/>
  <c r="K86" i="1"/>
  <c r="S86" i="1"/>
  <c r="T86" i="1"/>
  <c r="N86" i="1"/>
  <c r="R86" i="1"/>
  <c r="K87" i="1"/>
  <c r="S87" i="1"/>
  <c r="T87" i="1"/>
  <c r="N87" i="1"/>
  <c r="R87" i="1"/>
  <c r="K88" i="1"/>
  <c r="S88" i="1"/>
  <c r="T88" i="1"/>
  <c r="N88" i="1"/>
  <c r="R88" i="1"/>
  <c r="K89" i="1"/>
  <c r="S89" i="1"/>
  <c r="T89" i="1"/>
  <c r="N89" i="1"/>
  <c r="R89" i="1"/>
  <c r="K90" i="1"/>
  <c r="S90" i="1"/>
  <c r="T90" i="1"/>
  <c r="N90" i="1"/>
  <c r="R90" i="1"/>
  <c r="K91" i="1"/>
  <c r="S91" i="1"/>
  <c r="T91" i="1"/>
  <c r="N91" i="1"/>
  <c r="R91" i="1"/>
  <c r="J92" i="1"/>
  <c r="K92" i="1"/>
  <c r="S92" i="1"/>
  <c r="T92" i="1"/>
  <c r="N92" i="1"/>
  <c r="R92" i="1"/>
  <c r="J93" i="1"/>
  <c r="K93" i="1"/>
  <c r="S93" i="1"/>
  <c r="T93" i="1"/>
  <c r="N93" i="1"/>
  <c r="R93" i="1"/>
  <c r="J94" i="1"/>
  <c r="K94" i="1"/>
  <c r="S94" i="1"/>
  <c r="T94" i="1"/>
  <c r="N94" i="1"/>
  <c r="R94" i="1"/>
  <c r="J95" i="1"/>
  <c r="K95" i="1"/>
  <c r="S95" i="1"/>
  <c r="T95" i="1"/>
  <c r="N95" i="1"/>
  <c r="R95" i="1"/>
  <c r="J96" i="1"/>
  <c r="K96" i="1"/>
  <c r="S96" i="1"/>
  <c r="T96" i="1"/>
  <c r="N96" i="1"/>
  <c r="R96" i="1"/>
  <c r="J97" i="1"/>
  <c r="K97" i="1"/>
  <c r="S97" i="1"/>
  <c r="T97" i="1"/>
  <c r="N97" i="1"/>
  <c r="R97" i="1"/>
  <c r="J98" i="1"/>
  <c r="K98" i="1"/>
  <c r="S98" i="1"/>
  <c r="T98" i="1"/>
  <c r="N98" i="1"/>
  <c r="R98" i="1"/>
  <c r="J99" i="1"/>
  <c r="K99" i="1"/>
  <c r="S99" i="1"/>
  <c r="T99" i="1"/>
  <c r="N99" i="1"/>
  <c r="R99" i="1"/>
  <c r="J100" i="1"/>
  <c r="K100" i="1"/>
  <c r="S100" i="1"/>
  <c r="T100" i="1"/>
  <c r="N100" i="1"/>
  <c r="R100" i="1"/>
  <c r="J101" i="1"/>
  <c r="K101" i="1"/>
  <c r="S101" i="1"/>
  <c r="T101" i="1"/>
  <c r="N101" i="1"/>
  <c r="R101" i="1"/>
  <c r="J102" i="1"/>
  <c r="K102" i="1"/>
  <c r="S102" i="1"/>
  <c r="T102" i="1"/>
  <c r="N102" i="1"/>
  <c r="R102" i="1"/>
  <c r="J103" i="1"/>
  <c r="K103" i="1"/>
  <c r="S103" i="1"/>
  <c r="T103" i="1"/>
  <c r="N103" i="1"/>
  <c r="R103" i="1"/>
  <c r="K104" i="1"/>
  <c r="S104" i="1"/>
  <c r="T104" i="1"/>
  <c r="N104" i="1"/>
  <c r="R104" i="1"/>
  <c r="K105" i="1"/>
  <c r="S105" i="1"/>
  <c r="T105" i="1"/>
  <c r="N105" i="1"/>
  <c r="R105" i="1"/>
  <c r="K106" i="1"/>
  <c r="S106" i="1"/>
  <c r="T106" i="1"/>
  <c r="N106" i="1"/>
  <c r="R106" i="1"/>
  <c r="K107" i="1"/>
  <c r="S107" i="1"/>
  <c r="T107" i="1"/>
  <c r="N107" i="1"/>
  <c r="R107" i="1"/>
  <c r="K108" i="1"/>
  <c r="S108" i="1"/>
  <c r="T108" i="1"/>
  <c r="N108" i="1"/>
  <c r="R108" i="1"/>
  <c r="K109" i="1"/>
  <c r="S109" i="1"/>
  <c r="T109" i="1"/>
  <c r="N109" i="1"/>
  <c r="R109" i="1"/>
  <c r="K110" i="1"/>
  <c r="S110" i="1"/>
  <c r="T110" i="1"/>
  <c r="N110" i="1"/>
  <c r="R110" i="1"/>
  <c r="K111" i="1"/>
  <c r="S111" i="1"/>
  <c r="T111" i="1"/>
  <c r="N111" i="1"/>
  <c r="R111" i="1"/>
  <c r="K112" i="1"/>
  <c r="S112" i="1"/>
  <c r="T112" i="1"/>
  <c r="N112" i="1"/>
  <c r="R112" i="1"/>
  <c r="K113" i="1"/>
  <c r="S113" i="1"/>
  <c r="T113" i="1"/>
  <c r="N113" i="1"/>
  <c r="R113" i="1"/>
  <c r="K114" i="1"/>
  <c r="S114" i="1"/>
  <c r="T114" i="1"/>
  <c r="N114" i="1"/>
  <c r="R114" i="1"/>
  <c r="K115" i="1"/>
  <c r="S115" i="1"/>
  <c r="T115" i="1"/>
  <c r="N115" i="1"/>
  <c r="R115" i="1"/>
  <c r="K116" i="1"/>
  <c r="S116" i="1"/>
  <c r="T116" i="1"/>
  <c r="N116" i="1"/>
  <c r="R116" i="1"/>
  <c r="K117" i="1"/>
  <c r="S117" i="1"/>
  <c r="T117" i="1"/>
  <c r="N117" i="1"/>
  <c r="R117" i="1"/>
  <c r="K118" i="1"/>
  <c r="S118" i="1"/>
  <c r="T118" i="1"/>
  <c r="N118" i="1"/>
  <c r="R118" i="1"/>
  <c r="K119" i="1"/>
  <c r="S119" i="1"/>
  <c r="T119" i="1"/>
  <c r="N119" i="1"/>
  <c r="R119" i="1"/>
  <c r="K120" i="1"/>
  <c r="S120" i="1"/>
  <c r="T120" i="1"/>
  <c r="N120" i="1"/>
  <c r="R120" i="1"/>
  <c r="K121" i="1"/>
  <c r="S121" i="1"/>
  <c r="T121" i="1"/>
  <c r="N121" i="1"/>
  <c r="R121" i="1"/>
  <c r="K122" i="1"/>
  <c r="S122" i="1"/>
  <c r="T122" i="1"/>
  <c r="N122" i="1"/>
  <c r="R122" i="1"/>
  <c r="K123" i="1"/>
  <c r="S123" i="1"/>
  <c r="T123" i="1"/>
  <c r="N123" i="1"/>
  <c r="R123" i="1"/>
  <c r="K124" i="1"/>
  <c r="S124" i="1"/>
  <c r="T124" i="1"/>
  <c r="N124" i="1"/>
  <c r="R124" i="1"/>
  <c r="K125" i="1"/>
  <c r="S125" i="1"/>
  <c r="T125" i="1"/>
  <c r="N125" i="1"/>
  <c r="R125" i="1"/>
  <c r="K126" i="1"/>
  <c r="S126" i="1"/>
  <c r="T126" i="1"/>
  <c r="N126" i="1"/>
  <c r="R126" i="1"/>
  <c r="K127" i="1"/>
  <c r="S127" i="1"/>
  <c r="T127" i="1"/>
  <c r="N127" i="1"/>
  <c r="R127" i="1"/>
  <c r="K128" i="1"/>
  <c r="S128" i="1"/>
  <c r="T128" i="1"/>
  <c r="N128" i="1"/>
  <c r="R128" i="1"/>
  <c r="K129" i="1"/>
  <c r="S129" i="1"/>
  <c r="T129" i="1"/>
  <c r="N129" i="1"/>
  <c r="R129" i="1"/>
  <c r="K130" i="1"/>
  <c r="S130" i="1"/>
  <c r="T130" i="1"/>
  <c r="N130" i="1"/>
  <c r="R130" i="1"/>
  <c r="K131" i="1"/>
  <c r="S131" i="1"/>
  <c r="T131" i="1"/>
  <c r="N131" i="1"/>
  <c r="R131" i="1"/>
  <c r="K132" i="1"/>
  <c r="S132" i="1"/>
  <c r="T132" i="1"/>
  <c r="N132" i="1"/>
  <c r="R132" i="1"/>
  <c r="K133" i="1"/>
  <c r="S133" i="1"/>
  <c r="T133" i="1"/>
  <c r="N133" i="1"/>
  <c r="R133" i="1"/>
  <c r="K134" i="1"/>
  <c r="S134" i="1"/>
  <c r="T134" i="1"/>
  <c r="N134" i="1"/>
  <c r="R134" i="1"/>
  <c r="K135" i="1"/>
  <c r="S135" i="1"/>
  <c r="T135" i="1"/>
  <c r="N135" i="1"/>
  <c r="R135" i="1"/>
  <c r="K136" i="1"/>
  <c r="S136" i="1"/>
  <c r="T136" i="1"/>
  <c r="N136" i="1"/>
  <c r="R136" i="1"/>
  <c r="K137" i="1"/>
  <c r="S137" i="1"/>
  <c r="T137" i="1"/>
  <c r="N137" i="1"/>
  <c r="R137" i="1"/>
  <c r="K138" i="1"/>
  <c r="S138" i="1"/>
  <c r="T138" i="1"/>
  <c r="N138" i="1"/>
  <c r="R138" i="1"/>
  <c r="K139" i="1"/>
  <c r="S139" i="1"/>
  <c r="T139" i="1"/>
  <c r="N139" i="1"/>
  <c r="R139" i="1"/>
  <c r="K140" i="1"/>
  <c r="S140" i="1"/>
  <c r="T140" i="1"/>
  <c r="N140" i="1"/>
  <c r="R140" i="1"/>
  <c r="K141" i="1"/>
  <c r="S141" i="1"/>
  <c r="T141" i="1"/>
  <c r="N141" i="1"/>
  <c r="R141" i="1"/>
  <c r="K142" i="1"/>
  <c r="S142" i="1"/>
  <c r="T142" i="1"/>
  <c r="N142" i="1"/>
  <c r="R142" i="1"/>
  <c r="K143" i="1"/>
  <c r="S143" i="1"/>
  <c r="T143" i="1"/>
  <c r="N143" i="1"/>
  <c r="R143" i="1"/>
  <c r="K144" i="1"/>
  <c r="S144" i="1"/>
  <c r="T144" i="1"/>
  <c r="N144" i="1"/>
  <c r="R144" i="1"/>
  <c r="K145" i="1"/>
  <c r="S145" i="1"/>
  <c r="T145" i="1"/>
  <c r="N145" i="1"/>
  <c r="R145" i="1"/>
  <c r="K146" i="1"/>
  <c r="S146" i="1"/>
  <c r="T146" i="1"/>
  <c r="N146" i="1"/>
  <c r="R146" i="1"/>
  <c r="K147" i="1"/>
  <c r="S147" i="1"/>
  <c r="T147" i="1"/>
  <c r="N147" i="1"/>
  <c r="R147" i="1"/>
  <c r="K148" i="1"/>
  <c r="S148" i="1"/>
  <c r="T148" i="1"/>
  <c r="N148" i="1"/>
  <c r="R148" i="1"/>
  <c r="K149" i="1"/>
  <c r="S149" i="1"/>
  <c r="T149" i="1"/>
  <c r="N149" i="1"/>
  <c r="R149" i="1"/>
  <c r="K150" i="1"/>
  <c r="S150" i="1"/>
  <c r="T150" i="1"/>
  <c r="N150" i="1"/>
  <c r="R150" i="1"/>
  <c r="K151" i="1"/>
  <c r="S151" i="1"/>
  <c r="T151" i="1"/>
  <c r="N151" i="1"/>
  <c r="R151" i="1"/>
  <c r="K152" i="1"/>
  <c r="S152" i="1"/>
  <c r="T152" i="1"/>
  <c r="N152" i="1"/>
  <c r="R152" i="1"/>
  <c r="K153" i="1"/>
  <c r="S153" i="1"/>
  <c r="T153" i="1"/>
  <c r="N153" i="1"/>
  <c r="R153" i="1"/>
  <c r="K154" i="1"/>
  <c r="S154" i="1"/>
  <c r="T154" i="1"/>
  <c r="N154" i="1"/>
  <c r="R154" i="1"/>
  <c r="K155" i="1"/>
  <c r="S155" i="1"/>
  <c r="T155" i="1"/>
  <c r="N155" i="1"/>
  <c r="R155" i="1"/>
  <c r="K156" i="1"/>
  <c r="S156" i="1"/>
  <c r="T156" i="1"/>
  <c r="N156" i="1"/>
  <c r="R156" i="1"/>
  <c r="K157" i="1"/>
  <c r="S157" i="1"/>
  <c r="T157" i="1"/>
  <c r="N157" i="1"/>
  <c r="R157" i="1"/>
  <c r="K158" i="1"/>
  <c r="S158" i="1"/>
  <c r="T158" i="1"/>
  <c r="N158" i="1"/>
  <c r="R158" i="1"/>
  <c r="K159" i="1"/>
  <c r="S159" i="1"/>
  <c r="T159" i="1"/>
  <c r="N159" i="1"/>
  <c r="R159" i="1"/>
  <c r="K160" i="1"/>
  <c r="S160" i="1"/>
  <c r="T160" i="1"/>
  <c r="N160" i="1"/>
  <c r="R160" i="1"/>
  <c r="K161" i="1"/>
  <c r="S161" i="1"/>
  <c r="T161" i="1"/>
  <c r="N161" i="1"/>
  <c r="R161" i="1"/>
  <c r="K162" i="1"/>
  <c r="S162" i="1"/>
  <c r="T162" i="1"/>
  <c r="N162" i="1"/>
  <c r="R162" i="1"/>
  <c r="K163" i="1"/>
  <c r="S163" i="1"/>
  <c r="T163" i="1"/>
  <c r="N163" i="1"/>
  <c r="R163" i="1"/>
  <c r="K164" i="1"/>
  <c r="S164" i="1"/>
  <c r="T164" i="1"/>
  <c r="N164" i="1"/>
  <c r="R164" i="1"/>
  <c r="K165" i="1"/>
  <c r="S165" i="1"/>
  <c r="T165" i="1"/>
  <c r="N165" i="1"/>
  <c r="R165" i="1"/>
  <c r="K166" i="1"/>
  <c r="S166" i="1"/>
  <c r="T166" i="1"/>
  <c r="N166" i="1"/>
  <c r="R166" i="1"/>
  <c r="K167" i="1"/>
  <c r="S167" i="1"/>
  <c r="T167" i="1"/>
  <c r="N167" i="1"/>
  <c r="R167" i="1"/>
  <c r="K168" i="1"/>
  <c r="S168" i="1"/>
  <c r="T168" i="1"/>
  <c r="N168" i="1"/>
  <c r="R168" i="1"/>
  <c r="K169" i="1"/>
  <c r="S169" i="1"/>
  <c r="T169" i="1"/>
  <c r="N169" i="1"/>
  <c r="R169" i="1"/>
  <c r="K170" i="1"/>
  <c r="S170" i="1"/>
  <c r="T170" i="1"/>
  <c r="N170" i="1"/>
  <c r="R170" i="1"/>
  <c r="K171" i="1"/>
  <c r="S171" i="1"/>
  <c r="T171" i="1"/>
  <c r="N171" i="1"/>
  <c r="R171" i="1"/>
  <c r="K172" i="1"/>
  <c r="S172" i="1"/>
  <c r="T172" i="1"/>
  <c r="N172" i="1"/>
  <c r="R172" i="1"/>
  <c r="K173" i="1"/>
  <c r="S173" i="1"/>
  <c r="T173" i="1"/>
  <c r="N173" i="1"/>
  <c r="R173" i="1"/>
  <c r="K174" i="1"/>
  <c r="S174" i="1"/>
  <c r="T174" i="1"/>
  <c r="N174" i="1"/>
  <c r="R174" i="1"/>
  <c r="K175" i="1"/>
  <c r="S175" i="1"/>
  <c r="T175" i="1"/>
  <c r="N175" i="1"/>
  <c r="R175" i="1"/>
  <c r="K176" i="1"/>
  <c r="S176" i="1"/>
  <c r="T176" i="1"/>
  <c r="N176" i="1"/>
  <c r="R176" i="1"/>
  <c r="K177" i="1"/>
  <c r="S177" i="1"/>
  <c r="T177" i="1"/>
  <c r="N177" i="1"/>
  <c r="R177" i="1"/>
  <c r="K178" i="1"/>
  <c r="S178" i="1"/>
  <c r="T178" i="1"/>
  <c r="N178" i="1"/>
  <c r="R178" i="1"/>
  <c r="K179" i="1"/>
  <c r="S179" i="1"/>
  <c r="T179" i="1"/>
  <c r="N179" i="1"/>
  <c r="R179" i="1"/>
  <c r="K180" i="1"/>
  <c r="S180" i="1"/>
  <c r="T180" i="1"/>
  <c r="N180" i="1"/>
  <c r="R180" i="1"/>
  <c r="K181" i="1"/>
  <c r="S181" i="1"/>
  <c r="T181" i="1"/>
  <c r="N181" i="1"/>
  <c r="R181" i="1"/>
  <c r="J182" i="1"/>
  <c r="K182" i="1"/>
  <c r="S182" i="1"/>
  <c r="T182" i="1"/>
  <c r="N182" i="1"/>
  <c r="R182" i="1"/>
  <c r="J183" i="1"/>
  <c r="K183" i="1"/>
  <c r="S183" i="1"/>
  <c r="T183" i="1"/>
  <c r="N183" i="1"/>
  <c r="R183" i="1"/>
  <c r="J184" i="1"/>
  <c r="K184" i="1"/>
  <c r="S184" i="1"/>
  <c r="T184" i="1"/>
  <c r="N184" i="1"/>
  <c r="R184" i="1"/>
  <c r="J185" i="1"/>
  <c r="K185" i="1"/>
  <c r="S185" i="1"/>
  <c r="T185" i="1"/>
  <c r="N185" i="1"/>
  <c r="R185" i="1"/>
  <c r="J186" i="1"/>
  <c r="K186" i="1"/>
  <c r="S186" i="1"/>
  <c r="T186" i="1"/>
  <c r="N186" i="1"/>
  <c r="R186" i="1"/>
  <c r="J187" i="1"/>
  <c r="K187" i="1"/>
  <c r="S187" i="1"/>
  <c r="T187" i="1"/>
  <c r="N187" i="1"/>
  <c r="R187" i="1"/>
  <c r="J188" i="1"/>
  <c r="K188" i="1"/>
  <c r="S188" i="1"/>
  <c r="T188" i="1"/>
  <c r="N188" i="1"/>
  <c r="R188" i="1"/>
  <c r="K189" i="1"/>
  <c r="S189" i="1"/>
  <c r="T189" i="1"/>
  <c r="N189" i="1"/>
  <c r="R189" i="1"/>
  <c r="K190" i="1"/>
  <c r="S190" i="1"/>
  <c r="T190" i="1"/>
  <c r="N190" i="1"/>
  <c r="R190" i="1"/>
  <c r="K191" i="1"/>
  <c r="S191" i="1"/>
  <c r="T191" i="1"/>
  <c r="N191" i="1"/>
  <c r="R191" i="1"/>
  <c r="K192" i="1"/>
  <c r="S192" i="1"/>
  <c r="T192" i="1"/>
  <c r="N192" i="1"/>
  <c r="R192" i="1"/>
  <c r="K193" i="1"/>
  <c r="S193" i="1"/>
  <c r="T193" i="1"/>
  <c r="N193" i="1"/>
  <c r="R193" i="1"/>
  <c r="K194" i="1"/>
  <c r="S194" i="1"/>
  <c r="T194" i="1"/>
  <c r="N194" i="1"/>
  <c r="R194" i="1"/>
  <c r="K195" i="1"/>
  <c r="S195" i="1"/>
  <c r="T195" i="1"/>
  <c r="N195" i="1"/>
  <c r="R195" i="1"/>
  <c r="K196" i="1"/>
  <c r="S196" i="1"/>
  <c r="T196" i="1"/>
  <c r="N196" i="1"/>
  <c r="R196" i="1"/>
  <c r="K197" i="1"/>
  <c r="S197" i="1"/>
  <c r="T197" i="1"/>
  <c r="N197" i="1"/>
  <c r="R197" i="1"/>
  <c r="K198" i="1"/>
  <c r="S198" i="1"/>
  <c r="T198" i="1"/>
  <c r="N198" i="1"/>
  <c r="R198" i="1"/>
  <c r="K199" i="1"/>
  <c r="S199" i="1"/>
  <c r="T199" i="1"/>
  <c r="N199" i="1"/>
  <c r="R199" i="1"/>
  <c r="K200" i="1"/>
  <c r="S200" i="1"/>
  <c r="T200" i="1"/>
  <c r="N200" i="1"/>
  <c r="R200" i="1"/>
  <c r="K201" i="1"/>
  <c r="S201" i="1"/>
  <c r="T201" i="1"/>
  <c r="N201" i="1"/>
  <c r="R201" i="1"/>
  <c r="K202" i="1"/>
  <c r="S202" i="1"/>
  <c r="T202" i="1"/>
  <c r="N202" i="1"/>
  <c r="R202" i="1"/>
  <c r="K203" i="1"/>
  <c r="S203" i="1"/>
  <c r="T203" i="1"/>
  <c r="N203" i="1"/>
  <c r="R203" i="1"/>
  <c r="K204" i="1"/>
  <c r="S204" i="1"/>
  <c r="T204" i="1"/>
  <c r="N204" i="1"/>
  <c r="R204" i="1"/>
  <c r="K205" i="1"/>
  <c r="S205" i="1"/>
  <c r="T205" i="1"/>
  <c r="N205" i="1"/>
  <c r="R205" i="1"/>
  <c r="K206" i="1"/>
  <c r="S206" i="1"/>
  <c r="T206" i="1"/>
  <c r="N206" i="1"/>
  <c r="R206" i="1"/>
  <c r="K207" i="1"/>
  <c r="S207" i="1"/>
  <c r="T207" i="1"/>
  <c r="N207" i="1"/>
  <c r="R207" i="1"/>
  <c r="K208" i="1"/>
  <c r="S208" i="1"/>
  <c r="T208" i="1"/>
  <c r="N208" i="1"/>
  <c r="R208" i="1"/>
  <c r="K209" i="1"/>
  <c r="S209" i="1"/>
  <c r="T209" i="1"/>
  <c r="N209" i="1"/>
  <c r="R209" i="1"/>
  <c r="K210" i="1"/>
  <c r="S210" i="1"/>
  <c r="T210" i="1"/>
  <c r="N210" i="1"/>
  <c r="R210" i="1"/>
  <c r="K211" i="1"/>
  <c r="S211" i="1"/>
  <c r="T211" i="1"/>
  <c r="N211" i="1"/>
  <c r="R21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D1" authorId="0" shapeId="0" xr:uid="{F3D0BCE1-409B-4FE9-A8CE-811B16F99219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Indice des prix à la consommation (2010 = 100)</t>
        </r>
      </text>
    </comment>
    <comment ref="E1" authorId="0" shapeId="0" xr:uid="{F9AD80EC-84FC-438D-91D9-2B271E32D0E7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PIB nominal milliards FCFA)</t>
        </r>
      </text>
    </comment>
    <comment ref="F1" authorId="0" shapeId="0" xr:uid="{D91E524E-D510-4F2B-BC21-A55BF77A4DFA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PIB nominal par capita (en FCFA)</t>
        </r>
      </text>
    </comment>
    <comment ref="G1" authorId="0" shapeId="0" xr:uid="{F3FEFD7B-0B19-46B9-B0A4-61604D0752BE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Depenses Publiques de consommation finale (en milliards FCFA)</t>
        </r>
      </text>
    </comment>
    <comment ref="H1" authorId="0" shapeId="0" xr:uid="{F8673F15-C0D5-47D9-8FB2-577405DBF8DE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Depenses des menages de consommation finale (en milliards FCFA)</t>
        </r>
      </text>
    </comment>
    <comment ref="I1" authorId="0" shapeId="0" xr:uid="{A58FFF03-F2ED-473E-966F-15D1EE0AF22A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Formation brute de capital fixe totale (% PIB)</t>
        </r>
      </text>
    </comment>
    <comment ref="J1" authorId="0" shapeId="0" xr:uid="{F051CDCA-5035-4ED9-BD06-469598C66D01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Formation brute de capital fixe Privée (% PIB)</t>
        </r>
      </text>
    </comment>
    <comment ref="K1" authorId="0" shapeId="0" xr:uid="{A83A85E2-6433-4FD0-9B87-CCA069DF9251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Formation brute de capital fixe Public (% PIB)</t>
        </r>
      </text>
    </comment>
    <comment ref="L1" authorId="0" shapeId="0" xr:uid="{6A99031C-C5DC-4AED-82BE-5D9EE61EB88D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Epargne domestique brute (en milliards FCFA)</t>
        </r>
      </text>
    </comment>
    <comment ref="M1" authorId="0" shapeId="0" xr:uid="{F0410524-4FF6-4D28-90E7-C21265554C5D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Transferts des migrants (en milliards FCFA)</t>
        </r>
      </text>
    </comment>
    <comment ref="N1" authorId="0" shapeId="0" xr:uid="{C3327C65-5CE3-4B2B-9663-0D81A74CC693}">
      <text>
        <r>
          <rPr>
            <b/>
            <sz val="9"/>
            <color indexed="81"/>
            <rFont val="Tahoma"/>
            <charset val="1"/>
          </rPr>
          <t>LENOVO:</t>
        </r>
        <r>
          <rPr>
            <sz val="9"/>
            <color indexed="81"/>
            <rFont val="Tahoma"/>
            <charset val="1"/>
          </rPr>
          <t xml:space="preserve">
Transferts des migrants (en % PIB)</t>
        </r>
      </text>
    </comment>
    <comment ref="O1" authorId="0" shapeId="0" xr:uid="{FC50288F-9637-45E1-8A14-6DD118ADB62C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Population totale
</t>
        </r>
      </text>
    </comment>
    <comment ref="P1" authorId="0" shapeId="0" xr:uid="{D1CA4566-EA55-4C70-AE4D-C2DEA48EB4B1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Population Urbaine (% population)</t>
        </r>
      </text>
    </comment>
    <comment ref="Q1" authorId="0" shapeId="0" xr:uid="{78617A1E-072C-4690-9780-959FF5577481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Crédit au secteur privé par les banques (% PIB)</t>
        </r>
      </text>
    </comment>
    <comment ref="R1" authorId="0" shapeId="0" xr:uid="{D1500B12-4D07-4DD0-BC0E-183EB1630876}">
      <text>
        <r>
          <rPr>
            <b/>
            <sz val="9"/>
            <color indexed="81"/>
            <rFont val="Tahoma"/>
            <charset val="1"/>
          </rPr>
          <t>LENOVO:</t>
        </r>
        <r>
          <rPr>
            <sz val="9"/>
            <color indexed="81"/>
            <rFont val="Tahoma"/>
            <charset val="1"/>
          </rPr>
          <t xml:space="preserve">
Taux d'epargne domestique  (% PIB)</t>
        </r>
      </text>
    </comment>
    <comment ref="S1" authorId="0" shapeId="0" xr:uid="{F24273DF-2605-4159-BAFE-C137E5322477}">
      <text>
        <r>
          <rPr>
            <b/>
            <sz val="9"/>
            <color indexed="81"/>
            <rFont val="Tahoma"/>
            <charset val="1"/>
          </rPr>
          <t>LENOVO:</t>
        </r>
        <r>
          <rPr>
            <sz val="9"/>
            <color indexed="81"/>
            <rFont val="Tahoma"/>
            <charset val="1"/>
          </rPr>
          <t xml:space="preserve">
Dépenses publiques (% PIB)</t>
        </r>
      </text>
    </comment>
    <comment ref="T1" authorId="0" shapeId="0" xr:uid="{4ABD0E27-6A66-423A-A4F6-64C716BF7364}">
      <text>
        <r>
          <rPr>
            <b/>
            <sz val="9"/>
            <color indexed="81"/>
            <rFont val="Tahoma"/>
            <charset val="1"/>
          </rPr>
          <t>LENOVO:</t>
        </r>
        <r>
          <rPr>
            <sz val="9"/>
            <color indexed="81"/>
            <rFont val="Tahoma"/>
            <charset val="1"/>
          </rPr>
          <t xml:space="preserve">
Dépenses Publiques (en milliards FCFA)</t>
        </r>
      </text>
    </comment>
    <comment ref="U1" authorId="0" shapeId="0" xr:uid="{25198464-5ED7-4436-8DD1-A56685735607}">
      <text>
        <r>
          <rPr>
            <b/>
            <sz val="9"/>
            <color indexed="81"/>
            <rFont val="Tahoma"/>
            <charset val="1"/>
          </rPr>
          <t>LENOVO:</t>
        </r>
        <r>
          <rPr>
            <sz val="9"/>
            <color indexed="81"/>
            <rFont val="Tahoma"/>
            <charset val="1"/>
          </rPr>
          <t xml:space="preserve">
Exportations (% PIB)</t>
        </r>
      </text>
    </comment>
    <comment ref="V1" authorId="0" shapeId="0" xr:uid="{325715DF-DA0B-484A-BD73-67F97C2A7C54}">
      <text>
        <r>
          <rPr>
            <b/>
            <sz val="9"/>
            <color indexed="81"/>
            <rFont val="Tahoma"/>
            <charset val="1"/>
          </rPr>
          <t>LENOVO:</t>
        </r>
        <r>
          <rPr>
            <sz val="9"/>
            <color indexed="81"/>
            <rFont val="Tahoma"/>
            <charset val="1"/>
          </rPr>
          <t xml:space="preserve">
Investissements directs étrangers entrants net (% PIB)</t>
        </r>
      </text>
    </comment>
    <comment ref="W1" authorId="0" shapeId="0" xr:uid="{E4064F99-1D57-465D-B71E-2D315D071EDA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Investissements directs étrangers entrants net (% fbcf totale)</t>
        </r>
      </text>
    </comment>
    <comment ref="X1" authorId="0" shapeId="0" xr:uid="{368D511B-64A2-4D8A-AA5A-66CFEE0AC263}">
      <text>
        <r>
          <rPr>
            <b/>
            <sz val="9"/>
            <color indexed="81"/>
            <rFont val="Tahoma"/>
            <charset val="1"/>
          </rPr>
          <t>LENOVO:</t>
        </r>
        <r>
          <rPr>
            <sz val="9"/>
            <color indexed="81"/>
            <rFont val="Tahoma"/>
            <charset val="1"/>
          </rPr>
          <t xml:space="preserve">
Emissions de CO2 per capita</t>
        </r>
      </text>
    </comment>
  </commentList>
</comments>
</file>

<file path=xl/sharedStrings.xml><?xml version="1.0" encoding="utf-8"?>
<sst xmlns="http://schemas.openxmlformats.org/spreadsheetml/2006/main" count="234" uniqueCount="31">
  <si>
    <t>BEN</t>
  </si>
  <si>
    <t>BFA</t>
  </si>
  <si>
    <t>CIV</t>
  </si>
  <si>
    <t>MLI</t>
  </si>
  <si>
    <t>NGER</t>
  </si>
  <si>
    <t>SEN</t>
  </si>
  <si>
    <t>TGO</t>
  </si>
  <si>
    <t>cpi</t>
  </si>
  <si>
    <t>pibn</t>
  </si>
  <si>
    <t>pibnh</t>
  </si>
  <si>
    <t>consg</t>
  </si>
  <si>
    <t>consp</t>
  </si>
  <si>
    <t>fbcf_pib</t>
  </si>
  <si>
    <t>fbcfpriv_pib</t>
  </si>
  <si>
    <t>fbcfpub_pib</t>
  </si>
  <si>
    <t>sav</t>
  </si>
  <si>
    <t>rem</t>
  </si>
  <si>
    <t>pop</t>
  </si>
  <si>
    <t>urb</t>
  </si>
  <si>
    <t>cred</t>
  </si>
  <si>
    <t>annee</t>
  </si>
  <si>
    <t>id</t>
  </si>
  <si>
    <t>pays</t>
  </si>
  <si>
    <t>Dep_pub_pib</t>
  </si>
  <si>
    <t>Dep_pub</t>
  </si>
  <si>
    <t>Co2</t>
  </si>
  <si>
    <t>rem_pib</t>
  </si>
  <si>
    <t>sav_pib</t>
  </si>
  <si>
    <t>export_pib</t>
  </si>
  <si>
    <t>ide_pib</t>
  </si>
  <si>
    <t>ide_fbcf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</si>
</sst>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49" fontId="5" fillId="0" borderId="1" xfId="0" applyNumberFormat="1" applyFont="1" applyBorder="1"/>
    <xf numFmtId="164" fontId="5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 /><Relationship Id="rId2" Type="http://schemas.openxmlformats.org/officeDocument/2006/relationships/vmlDrawing" Target="../drawings/vmlDrawing1.v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909F7-5BA2-4AE6-B45A-816FD4E183EF}">
  <dimension ref="A1:X211"/>
  <sheetViews>
    <sheetView tabSelected="1" workbookViewId="0">
      <pane xSplit="3" ySplit="1" topLeftCell="N2" activePane="bottomRight" state="frozen"/>
      <selection pane="bottomLeft" activeCell="A2" sqref="A2"/>
      <selection pane="topRight" activeCell="D1" sqref="D1"/>
      <selection pane="bottomRight" activeCell="W1" sqref="W1"/>
    </sheetView>
  </sheetViews>
  <sheetFormatPr defaultColWidth="10.89453125" defaultRowHeight="15" x14ac:dyDescent="0.2"/>
  <cols>
    <col min="1" max="6" width="10.89453125" style="1"/>
    <col min="7" max="7" width="11.296875" style="1" bestFit="1" customWidth="1"/>
    <col min="8" max="9" width="10.89453125" style="1"/>
    <col min="10" max="10" width="13.046875" style="1" customWidth="1"/>
    <col min="11" max="11" width="13.44921875" style="1" customWidth="1"/>
    <col min="12" max="12" width="11.1640625" style="1" customWidth="1"/>
    <col min="13" max="13" width="10.89453125" style="1" customWidth="1"/>
    <col min="14" max="18" width="10.89453125" style="1"/>
    <col min="19" max="19" width="12.10546875" style="1" bestFit="1" customWidth="1"/>
    <col min="20" max="16384" width="10.89453125" style="1"/>
  </cols>
  <sheetData>
    <row r="1" spans="1:24" x14ac:dyDescent="0.2">
      <c r="A1" s="2" t="s">
        <v>20</v>
      </c>
      <c r="B1" s="3" t="s">
        <v>21</v>
      </c>
      <c r="C1" s="3" t="s">
        <v>22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3" t="s">
        <v>13</v>
      </c>
      <c r="K1" s="3" t="s">
        <v>14</v>
      </c>
      <c r="L1" s="3" t="s">
        <v>15</v>
      </c>
      <c r="M1" s="3" t="s">
        <v>16</v>
      </c>
      <c r="N1" s="3" t="s">
        <v>26</v>
      </c>
      <c r="O1" s="3" t="s">
        <v>17</v>
      </c>
      <c r="P1" s="3" t="s">
        <v>18</v>
      </c>
      <c r="Q1" s="3" t="s">
        <v>19</v>
      </c>
      <c r="R1" s="3" t="s">
        <v>27</v>
      </c>
      <c r="S1" s="3" t="s">
        <v>23</v>
      </c>
      <c r="T1" s="3" t="s">
        <v>24</v>
      </c>
      <c r="U1" s="3" t="s">
        <v>28</v>
      </c>
      <c r="V1" s="3" t="s">
        <v>29</v>
      </c>
      <c r="W1" t="s">
        <v>30</v>
      </c>
      <c r="X1" s="3" t="s">
        <v>25</v>
      </c>
    </row>
    <row r="2" spans="1:24" x14ac:dyDescent="0.2">
      <c r="A2" s="3">
        <v>1993</v>
      </c>
      <c r="B2" s="3">
        <v>1</v>
      </c>
      <c r="C2" s="4" t="s">
        <v>0</v>
      </c>
      <c r="D2" s="3">
        <v>39.074919651107599</v>
      </c>
      <c r="E2" s="3">
        <v>644.0697328</v>
      </c>
      <c r="F2" s="3">
        <v>112872.29283473482</v>
      </c>
      <c r="G2" s="3">
        <v>98.250600000000006</v>
      </c>
      <c r="H2" s="3">
        <v>509.71835809999999</v>
      </c>
      <c r="I2" s="3">
        <v>13.882518529676824</v>
      </c>
      <c r="J2" s="3">
        <v>9.6387233925922491</v>
      </c>
      <c r="K2" s="3">
        <f t="shared" ref="K2:K34" si="0">+I2-J2</f>
        <v>4.2437951370845752</v>
      </c>
      <c r="L2" s="3">
        <v>36.100774699999995</v>
      </c>
      <c r="M2" s="3">
        <v>30.834700806832274</v>
      </c>
      <c r="N2" s="3">
        <f t="shared" ref="N2:N65" si="1">100*M2/E2</f>
        <v>4.7874786279403123</v>
      </c>
      <c r="O2" s="3">
        <v>5706181</v>
      </c>
      <c r="P2" s="3">
        <v>36.136000000000003</v>
      </c>
      <c r="Q2" s="3">
        <v>10.514544707075855</v>
      </c>
      <c r="R2" s="3">
        <f t="shared" ref="R2:R65" si="2">100*L2/E2</f>
        <v>5.6051034323654836</v>
      </c>
      <c r="S2" s="3">
        <f t="shared" ref="S2:S65" si="3">100*G2/E2+K2</f>
        <v>19.49844769976125</v>
      </c>
      <c r="T2" s="3">
        <f t="shared" ref="T2:T65" si="4">S2*E2/100</f>
        <v>125.58360000000002</v>
      </c>
      <c r="U2" s="3">
        <v>22.4643830367555</v>
      </c>
      <c r="V2" s="3">
        <v>-0.951216877303942</v>
      </c>
      <c r="W2">
        <f>100*V2/I2</f>
        <v>-6.8519042511667783</v>
      </c>
      <c r="X2" s="3">
        <v>5.03471586337692E-2</v>
      </c>
    </row>
    <row r="3" spans="1:24" x14ac:dyDescent="0.2">
      <c r="A3" s="3">
        <v>1994</v>
      </c>
      <c r="B3" s="3">
        <v>1</v>
      </c>
      <c r="C3" s="4" t="s">
        <v>0</v>
      </c>
      <c r="D3" s="3">
        <v>54.130824646681504</v>
      </c>
      <c r="E3" s="3">
        <v>887.25926860000004</v>
      </c>
      <c r="F3" s="3">
        <v>149789.00079920396</v>
      </c>
      <c r="G3" s="3">
        <v>138.70490000000001</v>
      </c>
      <c r="H3" s="3">
        <v>659.3334734</v>
      </c>
      <c r="I3" s="3">
        <v>16.242783265301806</v>
      </c>
      <c r="J3" s="3">
        <v>10.10856726709882</v>
      </c>
      <c r="K3" s="3">
        <f t="shared" si="0"/>
        <v>6.1342159982029862</v>
      </c>
      <c r="L3" s="3">
        <v>89.220895200000001</v>
      </c>
      <c r="M3" s="3">
        <v>49.680798177942897</v>
      </c>
      <c r="N3" s="3">
        <f t="shared" si="1"/>
        <v>5.5993552207500601</v>
      </c>
      <c r="O3" s="3">
        <v>5923394</v>
      </c>
      <c r="P3" s="3">
        <v>36.447000000000003</v>
      </c>
      <c r="Q3" s="3">
        <v>8.4526251406014339</v>
      </c>
      <c r="R3" s="3">
        <f t="shared" si="2"/>
        <v>10.055786212386488</v>
      </c>
      <c r="S3" s="3">
        <f t="shared" si="3"/>
        <v>21.767177513371092</v>
      </c>
      <c r="T3" s="3">
        <f t="shared" si="4"/>
        <v>193.13130000000001</v>
      </c>
      <c r="U3" s="3">
        <v>28.327018617295298</v>
      </c>
      <c r="V3" s="3">
        <v>-0.44475162330245599</v>
      </c>
      <c r="W3">
        <f t="shared" ref="W3:W66" si="5">100*V3/I3</f>
        <v>-2.7381490969749267</v>
      </c>
      <c r="X3" s="3">
        <v>4.7327596307117199E-2</v>
      </c>
    </row>
    <row r="4" spans="1:24" x14ac:dyDescent="0.2">
      <c r="A4" s="3">
        <v>1995</v>
      </c>
      <c r="B4" s="3">
        <v>1</v>
      </c>
      <c r="C4" s="4" t="s">
        <v>0</v>
      </c>
      <c r="D4" s="3">
        <v>61.959521262057201</v>
      </c>
      <c r="E4" s="3">
        <v>1082.9659709000002</v>
      </c>
      <c r="F4" s="3">
        <v>179105.92917138498</v>
      </c>
      <c r="G4" s="3">
        <v>156.4631</v>
      </c>
      <c r="H4" s="3">
        <v>792.67521959999999</v>
      </c>
      <c r="I4" s="3">
        <v>17.564867383775333</v>
      </c>
      <c r="J4" s="3">
        <v>11.091903146335508</v>
      </c>
      <c r="K4" s="3">
        <f t="shared" si="0"/>
        <v>6.4729642374398253</v>
      </c>
      <c r="L4" s="3">
        <v>133.82765130000013</v>
      </c>
      <c r="M4" s="3">
        <v>49.381900000000023</v>
      </c>
      <c r="N4" s="3">
        <f t="shared" si="1"/>
        <v>4.5598755018092705</v>
      </c>
      <c r="O4" s="3">
        <v>6046511</v>
      </c>
      <c r="P4" s="3">
        <v>36.758000000000003</v>
      </c>
      <c r="Q4" s="3">
        <v>7.4284051541475815</v>
      </c>
      <c r="R4" s="3">
        <f t="shared" si="2"/>
        <v>12.357512137595837</v>
      </c>
      <c r="S4" s="3">
        <f t="shared" si="3"/>
        <v>20.920611181505034</v>
      </c>
      <c r="T4" s="3">
        <f t="shared" si="4"/>
        <v>226.56310000000002</v>
      </c>
      <c r="U4" s="3">
        <v>27.368942502752802</v>
      </c>
      <c r="V4" s="3">
        <v>-0.35666863999336801</v>
      </c>
      <c r="W4">
        <f t="shared" si="5"/>
        <v>-2.0305797487706783</v>
      </c>
      <c r="X4" s="3">
        <v>4.9957735957149502E-2</v>
      </c>
    </row>
    <row r="5" spans="1:24" x14ac:dyDescent="0.2">
      <c r="A5" s="3">
        <v>1996</v>
      </c>
      <c r="B5" s="3">
        <v>1</v>
      </c>
      <c r="C5" s="4" t="s">
        <v>0</v>
      </c>
      <c r="D5" s="3">
        <v>65.004360670187097</v>
      </c>
      <c r="E5" s="3">
        <v>1207.8348572</v>
      </c>
      <c r="F5" s="3">
        <v>194690.86297885509</v>
      </c>
      <c r="G5" s="3">
        <v>163.2038</v>
      </c>
      <c r="H5" s="3">
        <v>875.15975279999998</v>
      </c>
      <c r="I5" s="3">
        <v>16.340266024241711</v>
      </c>
      <c r="J5" s="3">
        <v>10.238438480462161</v>
      </c>
      <c r="K5" s="3">
        <f t="shared" si="0"/>
        <v>6.1018275437795495</v>
      </c>
      <c r="L5" s="3">
        <v>169.47130440000001</v>
      </c>
      <c r="M5" s="3">
        <v>43.439999999999991</v>
      </c>
      <c r="N5" s="3">
        <f t="shared" si="1"/>
        <v>3.5965181614896014</v>
      </c>
      <c r="O5" s="3">
        <v>6203860</v>
      </c>
      <c r="P5" s="3">
        <v>37.070999999999998</v>
      </c>
      <c r="Q5" s="3">
        <v>8.4776407461342806</v>
      </c>
      <c r="R5" s="3">
        <f t="shared" si="2"/>
        <v>14.030999634574879</v>
      </c>
      <c r="S5" s="3">
        <f t="shared" si="3"/>
        <v>19.613923094518885</v>
      </c>
      <c r="T5" s="3">
        <f t="shared" si="4"/>
        <v>236.90380000000002</v>
      </c>
      <c r="U5" s="3">
        <v>26.498811554583401</v>
      </c>
      <c r="V5" s="3">
        <v>-0.62094581517431202</v>
      </c>
      <c r="W5">
        <f t="shared" si="5"/>
        <v>-3.8000961199352794</v>
      </c>
      <c r="X5" s="3">
        <v>0.15691682275228599</v>
      </c>
    </row>
    <row r="6" spans="1:24" x14ac:dyDescent="0.2">
      <c r="A6" s="3">
        <v>1997</v>
      </c>
      <c r="B6" s="3">
        <v>1</v>
      </c>
      <c r="C6" s="4" t="s">
        <v>0</v>
      </c>
      <c r="D6" s="3">
        <v>67.257604162590297</v>
      </c>
      <c r="E6" s="3">
        <v>1323.9381974999999</v>
      </c>
      <c r="F6" s="3">
        <v>207285.55003533725</v>
      </c>
      <c r="G6" s="3">
        <v>174.9316</v>
      </c>
      <c r="H6" s="3">
        <v>961.19939729999999</v>
      </c>
      <c r="I6" s="3">
        <v>17.22596061739506</v>
      </c>
      <c r="J6" s="3">
        <v>12.097322428073536</v>
      </c>
      <c r="K6" s="3">
        <f t="shared" si="0"/>
        <v>5.1286381893215243</v>
      </c>
      <c r="L6" s="3">
        <v>187.80720019999998</v>
      </c>
      <c r="M6" s="3">
        <v>40.919000000000025</v>
      </c>
      <c r="N6" s="3">
        <f t="shared" si="1"/>
        <v>3.0907031821627027</v>
      </c>
      <c r="O6" s="3">
        <v>6387026</v>
      </c>
      <c r="P6" s="3">
        <v>37.384999999999998</v>
      </c>
      <c r="Q6" s="3">
        <v>5.4152829894463403</v>
      </c>
      <c r="R6" s="3">
        <f t="shared" si="2"/>
        <v>14.185496011417857</v>
      </c>
      <c r="S6" s="3">
        <f t="shared" si="3"/>
        <v>18.341611448218679</v>
      </c>
      <c r="T6" s="3">
        <f t="shared" si="4"/>
        <v>242.83160000000001</v>
      </c>
      <c r="U6" s="3">
        <v>27.176134594454901</v>
      </c>
      <c r="V6" s="3">
        <v>0.53710966368579105</v>
      </c>
      <c r="W6">
        <f t="shared" si="5"/>
        <v>3.1180244493500631</v>
      </c>
      <c r="X6" s="3">
        <v>0.19360184223455501</v>
      </c>
    </row>
    <row r="7" spans="1:24" x14ac:dyDescent="0.2">
      <c r="A7" s="3">
        <v>1998</v>
      </c>
      <c r="B7" s="3">
        <v>1</v>
      </c>
      <c r="C7" s="4" t="s">
        <v>0</v>
      </c>
      <c r="D7" s="3">
        <v>71.127145711840399</v>
      </c>
      <c r="E7" s="3">
        <v>1448.3862881</v>
      </c>
      <c r="F7" s="3">
        <v>219979.65246409463</v>
      </c>
      <c r="G7" s="3">
        <v>189.9633</v>
      </c>
      <c r="H7" s="3">
        <v>1073.7912366999999</v>
      </c>
      <c r="I7" s="3">
        <v>17.278754760119718</v>
      </c>
      <c r="J7" s="3">
        <v>12.556257691348963</v>
      </c>
      <c r="K7" s="3">
        <f t="shared" si="0"/>
        <v>4.722497068770755</v>
      </c>
      <c r="L7" s="3">
        <v>184.63175139999998</v>
      </c>
      <c r="M7" s="3">
        <v>52.611000000000033</v>
      </c>
      <c r="N7" s="3">
        <f t="shared" si="1"/>
        <v>3.6323873287295054</v>
      </c>
      <c r="O7" s="3">
        <v>6584183</v>
      </c>
      <c r="P7" s="3">
        <v>37.698999999999998</v>
      </c>
      <c r="Q7" s="3">
        <v>6.9132109867838505</v>
      </c>
      <c r="R7" s="3">
        <f t="shared" si="2"/>
        <v>12.747410888720909</v>
      </c>
      <c r="S7" s="3">
        <f t="shared" si="3"/>
        <v>17.838010627601442</v>
      </c>
      <c r="T7" s="3">
        <f t="shared" si="4"/>
        <v>258.36330000000004</v>
      </c>
      <c r="U7" s="3">
        <v>27.092939551006499</v>
      </c>
      <c r="V7" s="3">
        <v>0.46002921007631098</v>
      </c>
      <c r="W7">
        <f t="shared" si="5"/>
        <v>2.6623979358633107</v>
      </c>
      <c r="X7" s="3">
        <v>0.18448758183057801</v>
      </c>
    </row>
    <row r="8" spans="1:24" x14ac:dyDescent="0.2">
      <c r="A8" s="3">
        <v>1999</v>
      </c>
      <c r="B8" s="3">
        <v>1</v>
      </c>
      <c r="C8" s="4" t="s">
        <v>0</v>
      </c>
      <c r="D8" s="3">
        <v>71.359534380300701</v>
      </c>
      <c r="E8" s="3">
        <v>2263.3380000000002</v>
      </c>
      <c r="F8" s="3">
        <v>333403.30369094375</v>
      </c>
      <c r="G8" s="3">
        <v>184.37008510000001</v>
      </c>
      <c r="H8" s="3">
        <v>1855.9305271999999</v>
      </c>
      <c r="I8" s="3">
        <v>20.059685610368401</v>
      </c>
      <c r="J8" s="3">
        <v>16.160994897801391</v>
      </c>
      <c r="K8" s="3">
        <f t="shared" si="0"/>
        <v>3.8986907125670101</v>
      </c>
      <c r="L8" s="3">
        <v>223.03738770000001</v>
      </c>
      <c r="M8" s="3">
        <v>46.177060226323363</v>
      </c>
      <c r="N8" s="3">
        <f t="shared" si="1"/>
        <v>2.0402193674264897</v>
      </c>
      <c r="O8" s="3">
        <v>6788589</v>
      </c>
      <c r="P8" s="3">
        <v>38.015000000000001</v>
      </c>
      <c r="Q8" s="3">
        <v>7.1423269524922919</v>
      </c>
      <c r="R8" s="3">
        <f t="shared" si="2"/>
        <v>9.8543561633304435</v>
      </c>
      <c r="S8" s="3">
        <f t="shared" si="3"/>
        <v>12.04462760312423</v>
      </c>
      <c r="T8" s="3">
        <f t="shared" si="4"/>
        <v>272.61063349999989</v>
      </c>
      <c r="U8" s="3">
        <v>23.009530794781899</v>
      </c>
      <c r="V8" s="3">
        <v>0.253298446807314</v>
      </c>
      <c r="W8">
        <f t="shared" si="5"/>
        <v>1.2627239116668396</v>
      </c>
      <c r="X8" s="3">
        <v>0.19746371447733799</v>
      </c>
    </row>
    <row r="9" spans="1:24" x14ac:dyDescent="0.2">
      <c r="A9" s="3">
        <v>2000</v>
      </c>
      <c r="B9" s="3">
        <v>1</v>
      </c>
      <c r="C9" s="4" t="s">
        <v>0</v>
      </c>
      <c r="D9" s="3">
        <v>74.331947581540604</v>
      </c>
      <c r="E9" s="3">
        <v>2499.9259999999999</v>
      </c>
      <c r="F9" s="3">
        <v>357233.1785705763</v>
      </c>
      <c r="G9" s="3">
        <v>202.00888309999999</v>
      </c>
      <c r="H9" s="3">
        <v>2051.1525237999999</v>
      </c>
      <c r="I9" s="3">
        <v>18.726003573705782</v>
      </c>
      <c r="J9" s="3">
        <v>12.968176330019368</v>
      </c>
      <c r="K9" s="3">
        <f t="shared" si="0"/>
        <v>5.757827243686414</v>
      </c>
      <c r="L9" s="3">
        <v>246.76459309999998</v>
      </c>
      <c r="M9" s="3">
        <v>60.99</v>
      </c>
      <c r="N9" s="3">
        <f t="shared" si="1"/>
        <v>2.4396722142975431</v>
      </c>
      <c r="O9" s="3">
        <v>6998023</v>
      </c>
      <c r="P9" s="3">
        <v>38.332999999999998</v>
      </c>
      <c r="Q9" s="3">
        <v>7.7614297383202535</v>
      </c>
      <c r="R9" s="3">
        <f t="shared" si="2"/>
        <v>9.8708759019266967</v>
      </c>
      <c r="S9" s="3">
        <f t="shared" si="3"/>
        <v>13.838421753283898</v>
      </c>
      <c r="T9" s="3">
        <f t="shared" si="4"/>
        <v>345.9503034</v>
      </c>
      <c r="U9" s="3">
        <v>20.6053025489554</v>
      </c>
      <c r="V9" s="3">
        <v>-0.36349075932647401</v>
      </c>
      <c r="W9">
        <f t="shared" si="5"/>
        <v>-1.9411016231828104</v>
      </c>
      <c r="X9" s="3">
        <v>0.203557490451232</v>
      </c>
    </row>
    <row r="10" spans="1:24" x14ac:dyDescent="0.2">
      <c r="A10" s="3">
        <v>2001</v>
      </c>
      <c r="B10" s="3">
        <v>1</v>
      </c>
      <c r="C10" s="4" t="s">
        <v>0</v>
      </c>
      <c r="D10" s="3">
        <v>77.293552007502598</v>
      </c>
      <c r="E10" s="3">
        <v>2685.1329999999998</v>
      </c>
      <c r="F10" s="3">
        <v>372312.49794614315</v>
      </c>
      <c r="G10" s="3">
        <v>217.04977769999999</v>
      </c>
      <c r="H10" s="3">
        <v>2220.1725107000002</v>
      </c>
      <c r="I10" s="3">
        <v>19.063066306212765</v>
      </c>
      <c r="J10" s="3">
        <v>14.309461441947196</v>
      </c>
      <c r="K10" s="3">
        <f t="shared" si="0"/>
        <v>4.7536048642655686</v>
      </c>
      <c r="L10" s="3">
        <v>247.91071159999998</v>
      </c>
      <c r="M10" s="3">
        <v>60.836000000000048</v>
      </c>
      <c r="N10" s="3">
        <f t="shared" si="1"/>
        <v>2.26566058366569</v>
      </c>
      <c r="O10" s="3">
        <v>7212041</v>
      </c>
      <c r="P10" s="3">
        <v>38.65</v>
      </c>
      <c r="Q10" s="3">
        <v>5.1360800015008197</v>
      </c>
      <c r="R10" s="3">
        <f t="shared" si="2"/>
        <v>9.2327162788584403</v>
      </c>
      <c r="S10" s="3">
        <f t="shared" si="3"/>
        <v>12.836995061324709</v>
      </c>
      <c r="T10" s="3">
        <f t="shared" si="4"/>
        <v>344.69039059999994</v>
      </c>
      <c r="U10" s="3">
        <v>19.8685788115524</v>
      </c>
      <c r="V10" s="3">
        <v>0.45658818390003802</v>
      </c>
      <c r="W10">
        <f t="shared" si="5"/>
        <v>2.3951455477612922</v>
      </c>
      <c r="X10" s="3">
        <v>0.240583768173254</v>
      </c>
    </row>
    <row r="11" spans="1:24" x14ac:dyDescent="0.2">
      <c r="A11" s="3">
        <v>2002</v>
      </c>
      <c r="B11" s="3">
        <v>1</v>
      </c>
      <c r="C11" s="4" t="s">
        <v>0</v>
      </c>
      <c r="D11" s="3">
        <v>79.217514006850294</v>
      </c>
      <c r="E11" s="3">
        <v>2909.6709999999998</v>
      </c>
      <c r="F11" s="3">
        <v>391517.21733532858</v>
      </c>
      <c r="G11" s="3">
        <v>226.55666339999999</v>
      </c>
      <c r="H11" s="3">
        <v>2377.0604217</v>
      </c>
      <c r="I11" s="3">
        <v>16.912684155700077</v>
      </c>
      <c r="J11" s="3">
        <v>13.014422386585975</v>
      </c>
      <c r="K11" s="3">
        <f t="shared" si="0"/>
        <v>3.8982617691141019</v>
      </c>
      <c r="L11" s="3">
        <v>306.0539149</v>
      </c>
      <c r="M11" s="3">
        <v>52.796999999999997</v>
      </c>
      <c r="N11" s="3">
        <f t="shared" si="1"/>
        <v>1.8145350453711091</v>
      </c>
      <c r="O11" s="3">
        <v>7431783</v>
      </c>
      <c r="P11" s="3">
        <v>39.036000000000001</v>
      </c>
      <c r="Q11" s="3">
        <v>4.8331896888577432</v>
      </c>
      <c r="R11" s="3">
        <f t="shared" si="2"/>
        <v>10.518505868876584</v>
      </c>
      <c r="S11" s="3">
        <f t="shared" si="3"/>
        <v>11.684594430091924</v>
      </c>
      <c r="T11" s="3">
        <f t="shared" si="4"/>
        <v>339.98325559999995</v>
      </c>
      <c r="U11" s="3">
        <v>19.726610778331999</v>
      </c>
      <c r="V11" s="3">
        <v>-0.46242341488092897</v>
      </c>
      <c r="W11">
        <f t="shared" si="5"/>
        <v>-2.7341811070543676</v>
      </c>
      <c r="X11" s="3">
        <v>0.29297141749160299</v>
      </c>
    </row>
    <row r="12" spans="1:24" x14ac:dyDescent="0.2">
      <c r="A12" s="3">
        <v>2003</v>
      </c>
      <c r="B12" s="3">
        <v>1</v>
      </c>
      <c r="C12" s="4" t="s">
        <v>0</v>
      </c>
      <c r="D12" s="3">
        <v>80.395670512068804</v>
      </c>
      <c r="E12" s="3">
        <v>3102.0210000000002</v>
      </c>
      <c r="F12" s="3">
        <v>405005.45226086042</v>
      </c>
      <c r="G12" s="3">
        <v>273.87177600000001</v>
      </c>
      <c r="H12" s="3">
        <v>2492.0093880999998</v>
      </c>
      <c r="I12" s="3">
        <v>17.543363897278581</v>
      </c>
      <c r="J12" s="3">
        <v>13.240655975572055</v>
      </c>
      <c r="K12" s="3">
        <f t="shared" si="0"/>
        <v>4.3027079217065261</v>
      </c>
      <c r="L12" s="3">
        <v>336.13983590000004</v>
      </c>
      <c r="M12" s="3">
        <v>32.126999999999995</v>
      </c>
      <c r="N12" s="3">
        <f t="shared" si="1"/>
        <v>1.0356796424008732</v>
      </c>
      <c r="O12" s="3">
        <v>7659208</v>
      </c>
      <c r="P12" s="3">
        <v>39.536000000000001</v>
      </c>
      <c r="Q12" s="3">
        <v>7.6712846477337839</v>
      </c>
      <c r="R12" s="3">
        <f t="shared" si="2"/>
        <v>10.836156038273113</v>
      </c>
      <c r="S12" s="3">
        <f t="shared" si="3"/>
        <v>13.131525521587378</v>
      </c>
      <c r="T12" s="3">
        <f t="shared" si="4"/>
        <v>407.34267930000004</v>
      </c>
      <c r="U12" s="3">
        <v>18.644297250083099</v>
      </c>
      <c r="V12" s="3">
        <v>0.19887034936256801</v>
      </c>
      <c r="W12">
        <f t="shared" si="5"/>
        <v>1.1335930242740835</v>
      </c>
      <c r="X12" s="3">
        <v>0.31898859516545303</v>
      </c>
    </row>
    <row r="13" spans="1:24" x14ac:dyDescent="0.2">
      <c r="A13" s="3">
        <v>2004</v>
      </c>
      <c r="B13" s="3">
        <v>1</v>
      </c>
      <c r="C13" s="4" t="s">
        <v>0</v>
      </c>
      <c r="D13" s="3">
        <v>81.098240905089</v>
      </c>
      <c r="E13" s="3">
        <v>3264.3649999999998</v>
      </c>
      <c r="F13" s="3">
        <v>413495.80989629054</v>
      </c>
      <c r="G13" s="3">
        <v>287.57318370000002</v>
      </c>
      <c r="H13" s="3">
        <v>2573.8803294999998</v>
      </c>
      <c r="I13" s="3">
        <v>16.086660848281365</v>
      </c>
      <c r="J13" s="3">
        <v>12.243624058584135</v>
      </c>
      <c r="K13" s="3">
        <f t="shared" si="0"/>
        <v>3.8430367896972299</v>
      </c>
      <c r="L13" s="3">
        <v>402.91148669999995</v>
      </c>
      <c r="M13" s="3">
        <v>33.284000000000013</v>
      </c>
      <c r="N13" s="3">
        <f t="shared" si="1"/>
        <v>1.0196163725563783</v>
      </c>
      <c r="O13" s="3">
        <v>7894554</v>
      </c>
      <c r="P13" s="3">
        <v>40.039000000000001</v>
      </c>
      <c r="Q13" s="3">
        <v>7.7445481517335528</v>
      </c>
      <c r="R13" s="3">
        <f t="shared" si="2"/>
        <v>12.342721684002861</v>
      </c>
      <c r="S13" s="3">
        <f t="shared" si="3"/>
        <v>12.652504594308541</v>
      </c>
      <c r="T13" s="3">
        <f t="shared" si="4"/>
        <v>413.02393159999997</v>
      </c>
      <c r="U13" s="3">
        <v>18.5135475659125</v>
      </c>
      <c r="V13" s="3">
        <v>-0.658688596403884</v>
      </c>
      <c r="W13">
        <f t="shared" si="5"/>
        <v>-4.0946259924057244</v>
      </c>
      <c r="X13" s="3">
        <v>0.33521843032551302</v>
      </c>
    </row>
    <row r="14" spans="1:24" x14ac:dyDescent="0.2">
      <c r="A14" s="3">
        <v>2005</v>
      </c>
      <c r="B14" s="3">
        <v>1</v>
      </c>
      <c r="C14" s="4" t="s">
        <v>0</v>
      </c>
      <c r="D14" s="3">
        <v>85.448772954175894</v>
      </c>
      <c r="E14" s="3">
        <v>3462.8510000000001</v>
      </c>
      <c r="F14" s="3">
        <v>424919.98509341589</v>
      </c>
      <c r="G14" s="3">
        <v>311.34748359999998</v>
      </c>
      <c r="H14" s="3">
        <v>2806.6937846000001</v>
      </c>
      <c r="I14" s="3">
        <v>15.041086858776193</v>
      </c>
      <c r="J14" s="3">
        <v>11.10336706084091</v>
      </c>
      <c r="K14" s="3">
        <f t="shared" si="0"/>
        <v>3.9377197979352836</v>
      </c>
      <c r="L14" s="3">
        <v>344.80973180000001</v>
      </c>
      <c r="M14" s="3">
        <v>77.474999999997337</v>
      </c>
      <c r="N14" s="3">
        <f t="shared" si="1"/>
        <v>2.23731832527583</v>
      </c>
      <c r="O14" s="3">
        <v>8149419</v>
      </c>
      <c r="P14" s="3">
        <v>40.542999999999999</v>
      </c>
      <c r="Q14" s="3">
        <v>8.9796439255499294</v>
      </c>
      <c r="R14" s="3">
        <f t="shared" si="2"/>
        <v>9.9573944070940392</v>
      </c>
      <c r="S14" s="3">
        <f t="shared" si="3"/>
        <v>12.928793442166583</v>
      </c>
      <c r="T14" s="3">
        <f t="shared" si="4"/>
        <v>447.70485299999996</v>
      </c>
      <c r="U14" s="3">
        <v>18.483639980467</v>
      </c>
      <c r="V14" s="3">
        <v>-0.13382036940081601</v>
      </c>
      <c r="W14">
        <f t="shared" si="5"/>
        <v>-0.88969880074014951</v>
      </c>
      <c r="X14" s="3">
        <v>0.35580450581814499</v>
      </c>
    </row>
    <row r="15" spans="1:24" x14ac:dyDescent="0.2">
      <c r="A15" s="3">
        <v>2006</v>
      </c>
      <c r="B15" s="3">
        <v>1</v>
      </c>
      <c r="C15" s="4" t="s">
        <v>0</v>
      </c>
      <c r="D15" s="3">
        <v>88.680596762068902</v>
      </c>
      <c r="E15" s="3">
        <v>3674.8</v>
      </c>
      <c r="F15" s="3">
        <v>437339.2095880445</v>
      </c>
      <c r="G15" s="3">
        <v>355.23316699999998</v>
      </c>
      <c r="H15" s="3">
        <v>2980.9479504999999</v>
      </c>
      <c r="I15" s="3">
        <v>14.161440954609775</v>
      </c>
      <c r="J15" s="3">
        <v>10.686625291172309</v>
      </c>
      <c r="K15" s="3">
        <f t="shared" si="0"/>
        <v>3.4748156634374663</v>
      </c>
      <c r="L15" s="3">
        <v>338.61888250000004</v>
      </c>
      <c r="M15" s="3">
        <v>102.22499999999934</v>
      </c>
      <c r="N15" s="3">
        <f t="shared" si="1"/>
        <v>2.7817840426689706</v>
      </c>
      <c r="O15" s="3">
        <v>8402631</v>
      </c>
      <c r="P15" s="3">
        <v>41.048999999999999</v>
      </c>
      <c r="Q15" s="3">
        <v>10.278648138292315</v>
      </c>
      <c r="R15" s="3">
        <f t="shared" si="2"/>
        <v>9.214620727658648</v>
      </c>
      <c r="S15" s="3">
        <f t="shared" si="3"/>
        <v>13.141550370088167</v>
      </c>
      <c r="T15" s="3">
        <f t="shared" si="4"/>
        <v>482.92569299999997</v>
      </c>
      <c r="U15" s="3">
        <v>18.057925712964</v>
      </c>
      <c r="V15" s="3">
        <v>-0.175764667464895</v>
      </c>
      <c r="W15">
        <f t="shared" si="5"/>
        <v>-1.2411495978993636</v>
      </c>
      <c r="X15" s="3">
        <v>0.41313250575920801</v>
      </c>
    </row>
    <row r="16" spans="1:24" x14ac:dyDescent="0.2">
      <c r="A16" s="3">
        <v>2007</v>
      </c>
      <c r="B16" s="3">
        <v>1</v>
      </c>
      <c r="C16" s="4" t="s">
        <v>0</v>
      </c>
      <c r="D16" s="3">
        <v>89.831731329094396</v>
      </c>
      <c r="E16" s="3">
        <v>3909.982</v>
      </c>
      <c r="F16" s="3">
        <v>452138.07365860365</v>
      </c>
      <c r="G16" s="3">
        <v>374.12605120000001</v>
      </c>
      <c r="H16" s="3">
        <v>3092.1205319000001</v>
      </c>
      <c r="I16" s="3">
        <v>17.057473926989942</v>
      </c>
      <c r="J16" s="3">
        <v>11.192642047968507</v>
      </c>
      <c r="K16" s="3">
        <f t="shared" si="0"/>
        <v>5.8648318790214358</v>
      </c>
      <c r="L16" s="3">
        <v>443.73541690000008</v>
      </c>
      <c r="M16" s="3">
        <v>115.25200000000103</v>
      </c>
      <c r="N16" s="3">
        <f t="shared" si="1"/>
        <v>2.9476350530514215</v>
      </c>
      <c r="O16" s="3">
        <v>8647761</v>
      </c>
      <c r="P16" s="3">
        <v>41.558</v>
      </c>
      <c r="Q16" s="3">
        <v>12.240878394151993</v>
      </c>
      <c r="R16" s="3">
        <f t="shared" si="2"/>
        <v>11.34878413506763</v>
      </c>
      <c r="S16" s="3">
        <f t="shared" si="3"/>
        <v>15.433317135475303</v>
      </c>
      <c r="T16" s="3">
        <f t="shared" si="4"/>
        <v>603.43992199999991</v>
      </c>
      <c r="U16" s="3">
        <v>22.042853115436301</v>
      </c>
      <c r="V16" s="3">
        <v>1.7038697364847399</v>
      </c>
      <c r="W16">
        <f t="shared" si="5"/>
        <v>9.988992178898874</v>
      </c>
      <c r="X16" s="3">
        <v>0.46233932690785501</v>
      </c>
    </row>
    <row r="17" spans="1:24" x14ac:dyDescent="0.2">
      <c r="A17" s="3">
        <v>2008</v>
      </c>
      <c r="B17" s="3">
        <v>1</v>
      </c>
      <c r="C17" s="4" t="s">
        <v>0</v>
      </c>
      <c r="D17" s="3">
        <v>96.970927399707705</v>
      </c>
      <c r="E17" s="3">
        <v>4365.33</v>
      </c>
      <c r="F17" s="3">
        <v>490130.26374425151</v>
      </c>
      <c r="G17" s="3">
        <v>446.72990679999998</v>
      </c>
      <c r="H17" s="3">
        <v>3471.3063916000001</v>
      </c>
      <c r="I17" s="3">
        <v>15.845008874472263</v>
      </c>
      <c r="J17" s="3">
        <v>11.136223808967479</v>
      </c>
      <c r="K17" s="3">
        <f t="shared" si="0"/>
        <v>4.7087850655047845</v>
      </c>
      <c r="L17" s="3">
        <v>447.29370159999991</v>
      </c>
      <c r="M17" s="3">
        <v>92.707000000000136</v>
      </c>
      <c r="N17" s="3">
        <f t="shared" si="1"/>
        <v>2.1237111512760807</v>
      </c>
      <c r="O17" s="3">
        <v>8906469</v>
      </c>
      <c r="P17" s="3">
        <v>42.069000000000003</v>
      </c>
      <c r="Q17" s="3">
        <v>12.676766547017754</v>
      </c>
      <c r="R17" s="3">
        <f t="shared" si="2"/>
        <v>10.246503737403586</v>
      </c>
      <c r="S17" s="3">
        <f t="shared" si="3"/>
        <v>14.942373518153266</v>
      </c>
      <c r="T17" s="3">
        <f t="shared" si="4"/>
        <v>652.28391390000002</v>
      </c>
      <c r="U17" s="3">
        <v>22.140720266279999</v>
      </c>
      <c r="V17" s="3">
        <v>0.49256299065591802</v>
      </c>
      <c r="W17">
        <f t="shared" si="5"/>
        <v>3.1086318383164895</v>
      </c>
      <c r="X17" s="3">
        <v>0.45108785535547302</v>
      </c>
    </row>
    <row r="18" spans="1:24" x14ac:dyDescent="0.2">
      <c r="A18" s="3">
        <v>2009</v>
      </c>
      <c r="B18" s="3">
        <v>1</v>
      </c>
      <c r="C18" s="4" t="s">
        <v>0</v>
      </c>
      <c r="D18" s="3">
        <v>97.839857073249902</v>
      </c>
      <c r="E18" s="3">
        <v>4580.0119999999997</v>
      </c>
      <c r="F18" s="3">
        <v>499319.16157337016</v>
      </c>
      <c r="G18" s="3">
        <v>517.02018999999996</v>
      </c>
      <c r="H18" s="3">
        <v>3604.1195220999998</v>
      </c>
      <c r="I18" s="3">
        <v>16.565550465806638</v>
      </c>
      <c r="J18" s="3">
        <v>11.921791984387815</v>
      </c>
      <c r="K18" s="3">
        <f t="shared" si="0"/>
        <v>4.6437584814188231</v>
      </c>
      <c r="L18" s="3">
        <v>458.8722879</v>
      </c>
      <c r="M18" s="3">
        <v>59.471999999999952</v>
      </c>
      <c r="N18" s="3">
        <f t="shared" si="1"/>
        <v>1.2985118816282568</v>
      </c>
      <c r="O18" s="3">
        <v>9172514</v>
      </c>
      <c r="P18" s="3">
        <v>42.58</v>
      </c>
      <c r="Q18" s="3">
        <v>15.021831346817082</v>
      </c>
      <c r="R18" s="3">
        <f t="shared" si="2"/>
        <v>10.01901933663056</v>
      </c>
      <c r="S18" s="3">
        <f t="shared" si="3"/>
        <v>15.932379340927488</v>
      </c>
      <c r="T18" s="3">
        <f t="shared" si="4"/>
        <v>729.70488569999986</v>
      </c>
      <c r="U18" s="3">
        <v>19.927966839388201</v>
      </c>
      <c r="V18" s="3">
        <v>-0.193121764746468</v>
      </c>
      <c r="W18">
        <f t="shared" si="5"/>
        <v>-1.1658034856438693</v>
      </c>
      <c r="X18" s="3">
        <v>0.48156917503750901</v>
      </c>
    </row>
    <row r="19" spans="1:24" x14ac:dyDescent="0.2">
      <c r="A19" s="3">
        <v>2010</v>
      </c>
      <c r="B19" s="3">
        <v>1</v>
      </c>
      <c r="C19" s="4" t="s">
        <v>0</v>
      </c>
      <c r="D19" s="3">
        <v>100</v>
      </c>
      <c r="E19" s="3">
        <v>4718.0339999999997</v>
      </c>
      <c r="F19" s="3">
        <v>499489.60956878838</v>
      </c>
      <c r="G19" s="3">
        <v>528.97981470000002</v>
      </c>
      <c r="H19" s="3">
        <v>3702.0902725999999</v>
      </c>
      <c r="I19" s="3">
        <v>17.649996738048092</v>
      </c>
      <c r="J19" s="3">
        <v>12.707719276715682</v>
      </c>
      <c r="K19" s="3">
        <f t="shared" si="0"/>
        <v>4.9422774613324094</v>
      </c>
      <c r="L19" s="3">
        <v>486.96391269999998</v>
      </c>
      <c r="M19" s="3">
        <v>69.058000000000163</v>
      </c>
      <c r="N19" s="3">
        <f t="shared" si="1"/>
        <v>1.4637028898053759</v>
      </c>
      <c r="O19" s="3">
        <v>9445710</v>
      </c>
      <c r="P19" s="3">
        <v>43.093000000000004</v>
      </c>
      <c r="Q19" s="3">
        <v>15.727397890903372</v>
      </c>
      <c r="R19" s="3">
        <f t="shared" si="2"/>
        <v>10.321331145557663</v>
      </c>
      <c r="S19" s="3">
        <f t="shared" si="3"/>
        <v>16.154146954006691</v>
      </c>
      <c r="T19" s="3">
        <f t="shared" si="4"/>
        <v>762.15814569999998</v>
      </c>
      <c r="U19" s="3">
        <v>23.0720480670551</v>
      </c>
      <c r="V19" s="3">
        <v>0.561144748003088</v>
      </c>
      <c r="W19">
        <f t="shared" si="5"/>
        <v>3.1792909445327457</v>
      </c>
      <c r="X19" s="3">
        <v>0.51082449069471703</v>
      </c>
    </row>
    <row r="20" spans="1:24" x14ac:dyDescent="0.2">
      <c r="A20" s="3">
        <v>2011</v>
      </c>
      <c r="B20" s="3">
        <v>1</v>
      </c>
      <c r="C20" s="4" t="s">
        <v>0</v>
      </c>
      <c r="D20" s="3">
        <v>102.70423907747301</v>
      </c>
      <c r="E20" s="3">
        <v>5039.2129999999997</v>
      </c>
      <c r="F20" s="3">
        <v>518097.48333912512</v>
      </c>
      <c r="G20" s="3">
        <v>555.49975979999999</v>
      </c>
      <c r="H20" s="3">
        <v>3932.1793892999999</v>
      </c>
      <c r="I20" s="3">
        <v>18.226327996058114</v>
      </c>
      <c r="J20" s="3">
        <v>13.367798995597131</v>
      </c>
      <c r="K20" s="3">
        <f t="shared" si="0"/>
        <v>4.8585290004609831</v>
      </c>
      <c r="L20" s="3">
        <v>551.53385089999995</v>
      </c>
      <c r="M20" s="3">
        <v>81.142310000000322</v>
      </c>
      <c r="N20" s="3">
        <f t="shared" si="1"/>
        <v>1.6102179050578003</v>
      </c>
      <c r="O20" s="3">
        <v>9726380</v>
      </c>
      <c r="P20" s="3">
        <v>43.607999999999997</v>
      </c>
      <c r="Q20" s="3">
        <v>16.4522633117944</v>
      </c>
      <c r="R20" s="3">
        <f t="shared" si="2"/>
        <v>10.944841007911354</v>
      </c>
      <c r="S20" s="3">
        <f t="shared" si="3"/>
        <v>15.882070966240164</v>
      </c>
      <c r="T20" s="3">
        <f t="shared" si="4"/>
        <v>800.33138479999991</v>
      </c>
      <c r="U20" s="3">
        <v>20.849651503121599</v>
      </c>
      <c r="V20" s="3">
        <v>1.50844050449942</v>
      </c>
      <c r="W20">
        <f t="shared" si="5"/>
        <v>8.2761623999395635</v>
      </c>
      <c r="X20" s="3">
        <v>0.47834857367283601</v>
      </c>
    </row>
    <row r="21" spans="1:24" x14ac:dyDescent="0.2">
      <c r="A21" s="3">
        <v>2012</v>
      </c>
      <c r="B21" s="3">
        <v>1</v>
      </c>
      <c r="C21" s="4" t="s">
        <v>0</v>
      </c>
      <c r="D21" s="3">
        <v>109.63131395160001</v>
      </c>
      <c r="E21" s="3">
        <v>5688.2910000000002</v>
      </c>
      <c r="F21" s="3">
        <v>568029.42817102082</v>
      </c>
      <c r="G21" s="3">
        <v>633.01012920000005</v>
      </c>
      <c r="H21" s="3">
        <v>4353.7415082999996</v>
      </c>
      <c r="I21" s="3">
        <v>16.204029595180696</v>
      </c>
      <c r="J21" s="3">
        <v>11.878998948893438</v>
      </c>
      <c r="K21" s="3">
        <f t="shared" si="0"/>
        <v>4.3250306462872583</v>
      </c>
      <c r="L21" s="3">
        <v>701.53936250000004</v>
      </c>
      <c r="M21" s="3">
        <v>106.07499999999983</v>
      </c>
      <c r="N21" s="3">
        <f t="shared" si="1"/>
        <v>1.8647955950214192</v>
      </c>
      <c r="O21" s="3">
        <v>10014078</v>
      </c>
      <c r="P21" s="3">
        <v>44.125</v>
      </c>
      <c r="Q21" s="3">
        <v>15.533897842374888</v>
      </c>
      <c r="R21" s="3">
        <f t="shared" si="2"/>
        <v>12.333042780335957</v>
      </c>
      <c r="S21" s="3">
        <f t="shared" si="3"/>
        <v>15.453331381956373</v>
      </c>
      <c r="T21" s="3">
        <f t="shared" si="4"/>
        <v>879.0304582</v>
      </c>
      <c r="U21" s="3">
        <v>23.896736867013299</v>
      </c>
      <c r="V21" s="3">
        <v>2.5270577753493901</v>
      </c>
      <c r="W21">
        <f t="shared" si="5"/>
        <v>15.595242902425779</v>
      </c>
      <c r="X21" s="3">
        <v>0.44384515479108499</v>
      </c>
    </row>
    <row r="22" spans="1:24" x14ac:dyDescent="0.2">
      <c r="A22" s="3">
        <v>2013</v>
      </c>
      <c r="B22" s="3">
        <v>1</v>
      </c>
      <c r="C22" s="4" t="s">
        <v>0</v>
      </c>
      <c r="D22" s="3">
        <v>110.101510475881</v>
      </c>
      <c r="E22" s="3">
        <v>6182.5590000000002</v>
      </c>
      <c r="F22" s="3">
        <v>599740.12317715178</v>
      </c>
      <c r="G22" s="3">
        <v>682.69264639999994</v>
      </c>
      <c r="H22" s="3">
        <v>4584.6739801000003</v>
      </c>
      <c r="I22" s="3">
        <v>20.708262748483275</v>
      </c>
      <c r="J22" s="3">
        <v>16.048090065941949</v>
      </c>
      <c r="K22" s="3">
        <f t="shared" si="0"/>
        <v>4.6601726825413259</v>
      </c>
      <c r="L22" s="3">
        <v>915.1923736</v>
      </c>
      <c r="M22" s="3">
        <v>122.88248999999985</v>
      </c>
      <c r="N22" s="3">
        <f t="shared" si="1"/>
        <v>1.9875667987964183</v>
      </c>
      <c r="O22" s="3">
        <v>10308730</v>
      </c>
      <c r="P22" s="3">
        <v>44.642000000000003</v>
      </c>
      <c r="Q22" s="3">
        <v>16.347347621710686</v>
      </c>
      <c r="R22" s="3">
        <f t="shared" si="2"/>
        <v>14.802808571661021</v>
      </c>
      <c r="S22" s="3">
        <f t="shared" si="3"/>
        <v>15.702406915971205</v>
      </c>
      <c r="T22" s="3">
        <f t="shared" si="4"/>
        <v>970.81057200000009</v>
      </c>
      <c r="U22" s="3">
        <v>27.570565319311999</v>
      </c>
      <c r="V22" s="3">
        <v>2.8786374703419799</v>
      </c>
      <c r="W22">
        <f t="shared" si="5"/>
        <v>13.900912429521973</v>
      </c>
      <c r="X22" s="3">
        <v>0.45363492884186501</v>
      </c>
    </row>
    <row r="23" spans="1:24" x14ac:dyDescent="0.2">
      <c r="A23" s="3">
        <v>2014</v>
      </c>
      <c r="B23" s="3">
        <v>1</v>
      </c>
      <c r="C23" s="4" t="s">
        <v>0</v>
      </c>
      <c r="D23" s="3">
        <v>109.49732012343701</v>
      </c>
      <c r="E23" s="3">
        <v>6559.3329999999996</v>
      </c>
      <c r="F23" s="3">
        <v>617939.65130340122</v>
      </c>
      <c r="G23" s="3">
        <v>667.75302680000004</v>
      </c>
      <c r="H23" s="3">
        <v>4786.2670228999996</v>
      </c>
      <c r="I23" s="3">
        <v>21.637662698326189</v>
      </c>
      <c r="J23" s="3">
        <v>17.547574725966804</v>
      </c>
      <c r="K23" s="3">
        <f t="shared" si="0"/>
        <v>4.0900879723593846</v>
      </c>
      <c r="L23" s="3">
        <v>1105.3129502999998</v>
      </c>
      <c r="M23" s="3">
        <v>150.42770000000002</v>
      </c>
      <c r="N23" s="3">
        <f t="shared" si="1"/>
        <v>2.2933383622999477</v>
      </c>
      <c r="O23" s="3">
        <v>10614844</v>
      </c>
      <c r="P23" s="3">
        <v>45.165999999999997</v>
      </c>
      <c r="Q23" s="3">
        <v>16.632482381726312</v>
      </c>
      <c r="R23" s="3">
        <f t="shared" si="2"/>
        <v>16.850996134820413</v>
      </c>
      <c r="S23" s="3">
        <f t="shared" si="3"/>
        <v>14.27028505642266</v>
      </c>
      <c r="T23" s="3">
        <f t="shared" si="4"/>
        <v>936.03551690000006</v>
      </c>
      <c r="U23" s="3">
        <v>31.430841123632501</v>
      </c>
      <c r="V23" s="3">
        <v>3.0542099326257701</v>
      </c>
      <c r="W23">
        <f t="shared" si="5"/>
        <v>14.115248838138292</v>
      </c>
      <c r="X23" s="3">
        <v>0.48857053386747801</v>
      </c>
    </row>
    <row r="24" spans="1:24" x14ac:dyDescent="0.2">
      <c r="A24" s="3">
        <v>2015</v>
      </c>
      <c r="B24" s="3">
        <v>1</v>
      </c>
      <c r="C24" s="4" t="s">
        <v>0</v>
      </c>
      <c r="D24" s="3">
        <v>109.73688484651601</v>
      </c>
      <c r="E24" s="3">
        <v>6732.8140000000003</v>
      </c>
      <c r="F24" s="3">
        <v>615837.15692518547</v>
      </c>
      <c r="G24" s="3">
        <v>768.30700000000002</v>
      </c>
      <c r="H24" s="3">
        <v>5061.2020000000002</v>
      </c>
      <c r="I24" s="3">
        <v>20.495739225827418</v>
      </c>
      <c r="J24" s="3">
        <v>16.232109421112778</v>
      </c>
      <c r="K24" s="3">
        <f t="shared" si="0"/>
        <v>4.2636298047146397</v>
      </c>
      <c r="L24" s="3">
        <v>903.30500000000018</v>
      </c>
      <c r="M24" s="3">
        <v>126.78510000000033</v>
      </c>
      <c r="N24" s="3">
        <f t="shared" si="1"/>
        <v>1.8830922701859925</v>
      </c>
      <c r="O24" s="3">
        <v>10932783</v>
      </c>
      <c r="P24" s="3">
        <v>45.695</v>
      </c>
      <c r="Q24" s="3">
        <v>16.641873979786016</v>
      </c>
      <c r="R24" s="3">
        <f t="shared" si="2"/>
        <v>13.416455586029855</v>
      </c>
      <c r="S24" s="3">
        <f t="shared" si="3"/>
        <v>15.675009949777312</v>
      </c>
      <c r="T24" s="3">
        <f t="shared" si="4"/>
        <v>1055.3692644</v>
      </c>
      <c r="U24" s="3">
        <v>24.720451211038899</v>
      </c>
      <c r="V24" s="3">
        <v>1.31501182120878</v>
      </c>
      <c r="W24">
        <f t="shared" si="5"/>
        <v>6.4160253344348099</v>
      </c>
      <c r="X24" s="3">
        <v>0.50358632381160395</v>
      </c>
    </row>
    <row r="25" spans="1:24" x14ac:dyDescent="0.2">
      <c r="A25" s="3">
        <v>2016</v>
      </c>
      <c r="B25" s="3">
        <v>1</v>
      </c>
      <c r="C25" s="4" t="s">
        <v>0</v>
      </c>
      <c r="D25" s="3">
        <v>108.865518921553</v>
      </c>
      <c r="E25" s="3">
        <v>7005.23</v>
      </c>
      <c r="F25" s="3">
        <v>622129.4066607845</v>
      </c>
      <c r="G25" s="3">
        <v>720.19500000000005</v>
      </c>
      <c r="H25" s="3">
        <v>5129.2640000000001</v>
      </c>
      <c r="I25" s="3">
        <v>19.722493051620006</v>
      </c>
      <c r="J25" s="3">
        <v>15.4243329626579</v>
      </c>
      <c r="K25" s="3">
        <f t="shared" si="0"/>
        <v>4.2981600889621063</v>
      </c>
      <c r="L25" s="3">
        <v>1155.771</v>
      </c>
      <c r="M25" s="3">
        <v>131.39619999999999</v>
      </c>
      <c r="N25" s="3">
        <f t="shared" si="1"/>
        <v>1.8756871651608868</v>
      </c>
      <c r="O25" s="3">
        <v>11260085</v>
      </c>
      <c r="P25" s="3">
        <v>46.228999999999999</v>
      </c>
      <c r="Q25" s="3">
        <v>17.395089474049673</v>
      </c>
      <c r="R25" s="3">
        <f t="shared" si="2"/>
        <v>16.498687409264221</v>
      </c>
      <c r="S25" s="3">
        <f t="shared" si="3"/>
        <v>14.578978848660219</v>
      </c>
      <c r="T25" s="3">
        <f t="shared" si="4"/>
        <v>1021.2910000000002</v>
      </c>
      <c r="U25" s="3">
        <v>27.606788071198199</v>
      </c>
      <c r="V25" s="3">
        <v>1.11488131010688</v>
      </c>
      <c r="W25">
        <f t="shared" si="5"/>
        <v>5.6528416929283871</v>
      </c>
      <c r="X25" s="3">
        <v>0.598485713029697</v>
      </c>
    </row>
    <row r="26" spans="1:24" x14ac:dyDescent="0.2">
      <c r="A26" s="3">
        <v>2017</v>
      </c>
      <c r="B26" s="3">
        <v>1</v>
      </c>
      <c r="C26" s="4" t="s">
        <v>0</v>
      </c>
      <c r="D26" s="3">
        <v>110.79179899314801</v>
      </c>
      <c r="E26" s="3">
        <v>7375.3021978999996</v>
      </c>
      <c r="F26" s="3">
        <v>635978.50729931134</v>
      </c>
      <c r="G26" s="3">
        <v>772.85675839999999</v>
      </c>
      <c r="H26" s="3">
        <v>5356.3870391</v>
      </c>
      <c r="I26" s="3">
        <v>23.438450397221793</v>
      </c>
      <c r="J26" s="3">
        <v>19.186936471605538</v>
      </c>
      <c r="K26" s="3">
        <f t="shared" si="0"/>
        <v>4.2515139256162549</v>
      </c>
      <c r="L26" s="3">
        <v>1246.0584003999998</v>
      </c>
      <c r="M26" s="3">
        <v>113.67914000000106</v>
      </c>
      <c r="N26" s="3">
        <f t="shared" si="1"/>
        <v>1.5413489095046085</v>
      </c>
      <c r="O26" s="3">
        <v>11596779</v>
      </c>
      <c r="P26" s="3">
        <v>46.768000000000001</v>
      </c>
      <c r="Q26" s="3">
        <v>16.518292468254579</v>
      </c>
      <c r="R26" s="3">
        <f t="shared" si="2"/>
        <v>16.895014834169036</v>
      </c>
      <c r="S26" s="3">
        <f t="shared" si="3"/>
        <v>14.730498212118558</v>
      </c>
      <c r="T26" s="3">
        <f t="shared" si="4"/>
        <v>1086.4187584000001</v>
      </c>
      <c r="U26" s="3">
        <v>27.2055947818832</v>
      </c>
      <c r="V26" s="3">
        <v>1.5817049507912599</v>
      </c>
      <c r="W26">
        <f t="shared" si="5"/>
        <v>6.7483341431937953</v>
      </c>
      <c r="X26" s="3">
        <v>0.59294050529030495</v>
      </c>
    </row>
    <row r="27" spans="1:24" x14ac:dyDescent="0.2">
      <c r="A27" s="3">
        <v>2018</v>
      </c>
      <c r="B27" s="3">
        <v>1</v>
      </c>
      <c r="C27" s="4" t="s">
        <v>0</v>
      </c>
      <c r="D27" s="3">
        <v>111.506188526423</v>
      </c>
      <c r="E27" s="3">
        <v>7922.0040560999996</v>
      </c>
      <c r="F27" s="3">
        <v>663446.47589254321</v>
      </c>
      <c r="G27" s="3">
        <v>824.72065959999998</v>
      </c>
      <c r="H27" s="3">
        <v>5581.0292665999996</v>
      </c>
      <c r="I27" s="3">
        <v>25.900562756214011</v>
      </c>
      <c r="J27" s="3">
        <v>21.785088973428504</v>
      </c>
      <c r="K27" s="3">
        <f t="shared" si="0"/>
        <v>4.1154737827855072</v>
      </c>
      <c r="L27" s="3">
        <v>1516.2541298999997</v>
      </c>
      <c r="M27" s="3">
        <v>110.39076000000016</v>
      </c>
      <c r="N27" s="3">
        <f t="shared" si="1"/>
        <v>1.3934701272337582</v>
      </c>
      <c r="O27" s="3">
        <v>11940683</v>
      </c>
      <c r="P27" s="3">
        <v>47.311999999999998</v>
      </c>
      <c r="Q27" s="3">
        <v>16.696116167493464</v>
      </c>
      <c r="R27" s="3">
        <f t="shared" si="2"/>
        <v>19.139779772423537</v>
      </c>
      <c r="S27" s="3">
        <f t="shared" si="3"/>
        <v>14.52597917712394</v>
      </c>
      <c r="T27" s="3">
        <f t="shared" si="4"/>
        <v>1150.7486595999999</v>
      </c>
      <c r="U27" s="3">
        <v>27.274230618908501</v>
      </c>
      <c r="V27" s="3">
        <v>1.36073573349151</v>
      </c>
      <c r="W27">
        <f t="shared" si="5"/>
        <v>5.2536917683962097</v>
      </c>
      <c r="X27" s="3">
        <v>0.63681449377728205</v>
      </c>
    </row>
    <row r="28" spans="1:24" x14ac:dyDescent="0.2">
      <c r="A28" s="3">
        <v>2019</v>
      </c>
      <c r="B28" s="3">
        <v>1</v>
      </c>
      <c r="C28" s="4" t="s">
        <v>0</v>
      </c>
      <c r="D28" s="3">
        <v>110.720040198148</v>
      </c>
      <c r="E28" s="3">
        <v>8432.2475066999996</v>
      </c>
      <c r="F28" s="3">
        <v>686081.60182821716</v>
      </c>
      <c r="G28" s="3">
        <v>872.06836969999995</v>
      </c>
      <c r="H28" s="3">
        <v>5771.7396921</v>
      </c>
      <c r="I28" s="3">
        <v>25.173255630997453</v>
      </c>
      <c r="J28" s="3">
        <v>22.619921701592194</v>
      </c>
      <c r="K28" s="3">
        <f t="shared" si="0"/>
        <v>2.5533339294052588</v>
      </c>
      <c r="L28" s="3">
        <v>1788.4394448999999</v>
      </c>
      <c r="M28" s="3">
        <v>127.13867354766114</v>
      </c>
      <c r="N28" s="3">
        <f t="shared" si="1"/>
        <v>1.5077673354184722</v>
      </c>
      <c r="O28" s="3">
        <v>12290444</v>
      </c>
      <c r="P28" s="3">
        <v>47.860999999999997</v>
      </c>
      <c r="Q28" s="3">
        <v>17.5628620818268</v>
      </c>
      <c r="R28" s="3">
        <f t="shared" si="2"/>
        <v>21.209522650740055</v>
      </c>
      <c r="S28" s="3">
        <f t="shared" si="3"/>
        <v>12.895397169449881</v>
      </c>
      <c r="T28" s="3">
        <f t="shared" si="4"/>
        <v>1087.3718062999999</v>
      </c>
      <c r="U28" s="3">
        <v>29.630527193547799</v>
      </c>
      <c r="V28" s="3">
        <v>1.51620780935638</v>
      </c>
      <c r="W28">
        <f t="shared" si="5"/>
        <v>6.023089868000131</v>
      </c>
      <c r="X28" s="3">
        <v>0.60823677321990999</v>
      </c>
    </row>
    <row r="29" spans="1:24" x14ac:dyDescent="0.2">
      <c r="A29" s="3">
        <v>2020</v>
      </c>
      <c r="B29" s="3">
        <v>1</v>
      </c>
      <c r="C29" s="4" t="s">
        <v>0</v>
      </c>
      <c r="D29" s="3">
        <v>114.066798322143</v>
      </c>
      <c r="E29" s="3">
        <v>9008.8103711999993</v>
      </c>
      <c r="F29" s="3">
        <v>712546.2886978162</v>
      </c>
      <c r="G29" s="3">
        <v>1026.9469193</v>
      </c>
      <c r="H29" s="3">
        <v>6130.9537238000003</v>
      </c>
      <c r="I29" s="3">
        <v>25.206517386129885</v>
      </c>
      <c r="J29" s="3">
        <v>20.574605336632306</v>
      </c>
      <c r="K29" s="3">
        <f t="shared" si="0"/>
        <v>4.6319120494975792</v>
      </c>
      <c r="L29" s="3">
        <v>1850.9097280999997</v>
      </c>
      <c r="M29" s="3">
        <v>117.77866255188138</v>
      </c>
      <c r="N29" s="3">
        <f t="shared" si="1"/>
        <v>1.3073719803050192</v>
      </c>
      <c r="O29" s="3">
        <v>12643123</v>
      </c>
      <c r="P29" s="3">
        <v>48.414999999999999</v>
      </c>
      <c r="Q29" s="3">
        <v>15.492844698584612</v>
      </c>
      <c r="R29" s="3">
        <f t="shared" si="2"/>
        <v>20.545550986588847</v>
      </c>
      <c r="S29" s="3">
        <f t="shared" si="3"/>
        <v>16.031274195947198</v>
      </c>
      <c r="T29" s="3">
        <f t="shared" si="4"/>
        <v>1444.2270924000006</v>
      </c>
      <c r="U29" s="3">
        <v>19.872470427652399</v>
      </c>
      <c r="V29" s="3">
        <v>1.11183879764377</v>
      </c>
      <c r="W29">
        <f t="shared" si="5"/>
        <v>4.4109179408321175</v>
      </c>
      <c r="X29" s="3">
        <v>0.63120480596447603</v>
      </c>
    </row>
    <row r="30" spans="1:24" x14ac:dyDescent="0.2">
      <c r="A30" s="3">
        <v>2021</v>
      </c>
      <c r="B30" s="3">
        <v>1</v>
      </c>
      <c r="C30" s="4" t="s">
        <v>0</v>
      </c>
      <c r="D30" s="3">
        <v>116.04419147224</v>
      </c>
      <c r="E30" s="3">
        <v>9809.6939557000005</v>
      </c>
      <c r="F30" s="3">
        <v>754772.11716336862</v>
      </c>
      <c r="G30" s="3">
        <v>988.42128390000005</v>
      </c>
      <c r="H30" s="3">
        <v>6601.0083590000004</v>
      </c>
      <c r="I30" s="3">
        <v>28.447444436107975</v>
      </c>
      <c r="J30" s="3">
        <v>22.812146350393608</v>
      </c>
      <c r="K30" s="3">
        <f t="shared" si="0"/>
        <v>5.6352980857143677</v>
      </c>
      <c r="L30" s="3">
        <v>2220.2643128</v>
      </c>
      <c r="M30" s="3">
        <v>128.04908100198566</v>
      </c>
      <c r="N30" s="3">
        <f t="shared" si="1"/>
        <v>1.3053320682607199</v>
      </c>
      <c r="O30" s="3">
        <v>12996895</v>
      </c>
      <c r="P30" s="3">
        <v>48.972000000000001</v>
      </c>
      <c r="Q30" s="3">
        <v>15.550199699284589</v>
      </c>
      <c r="R30" s="3">
        <f t="shared" si="2"/>
        <v>22.633369836271985</v>
      </c>
      <c r="S30" s="3">
        <f t="shared" si="3"/>
        <v>15.711262620017397</v>
      </c>
      <c r="T30" s="3">
        <f t="shared" si="4"/>
        <v>1541.2267796000001</v>
      </c>
      <c r="U30" s="3">
        <v>20.9188061754733</v>
      </c>
      <c r="V30" s="3">
        <v>1.9558145968626599</v>
      </c>
      <c r="W30">
        <f t="shared" si="5"/>
        <v>6.8751855768814494</v>
      </c>
      <c r="X30" s="3">
        <v>0.61980900317441601</v>
      </c>
    </row>
    <row r="31" spans="1:24" x14ac:dyDescent="0.2">
      <c r="A31" s="3">
        <v>2022</v>
      </c>
      <c r="B31" s="3">
        <v>1</v>
      </c>
      <c r="C31" s="4" t="s">
        <v>0</v>
      </c>
      <c r="D31" s="3">
        <v>117.611691618775</v>
      </c>
      <c r="E31" s="3">
        <v>10854.508073200001</v>
      </c>
      <c r="F31" s="3">
        <v>812897.37341741822</v>
      </c>
      <c r="G31" s="3">
        <v>1091.7289737999999</v>
      </c>
      <c r="H31" s="3">
        <v>6625.9680937000003</v>
      </c>
      <c r="I31" s="3">
        <v>36.13296842059232</v>
      </c>
      <c r="J31" s="3">
        <v>29.496181874929704</v>
      </c>
      <c r="K31" s="3">
        <f t="shared" si="0"/>
        <v>6.6367865456626163</v>
      </c>
      <c r="L31" s="3">
        <v>3136.8110057000008</v>
      </c>
      <c r="M31" s="3">
        <v>144.08849091048305</v>
      </c>
      <c r="N31" s="3">
        <f t="shared" si="1"/>
        <v>1.3274529802620945</v>
      </c>
      <c r="O31" s="3">
        <v>13352864</v>
      </c>
      <c r="P31" s="3">
        <v>49.533999999999999</v>
      </c>
      <c r="Q31" s="3">
        <v>17.071846899955371</v>
      </c>
      <c r="R31" s="3">
        <f t="shared" si="2"/>
        <v>28.898693377407405</v>
      </c>
      <c r="S31" s="3">
        <f t="shared" si="3"/>
        <v>16.694625799525266</v>
      </c>
      <c r="T31" s="3">
        <f t="shared" si="4"/>
        <v>1812.1195052</v>
      </c>
      <c r="U31" s="3">
        <v>21.653209549892502</v>
      </c>
      <c r="V31" s="3">
        <v>1.9675605221272101</v>
      </c>
      <c r="W31">
        <f t="shared" si="5"/>
        <v>5.4453331905216231</v>
      </c>
      <c r="X31" s="3">
        <v>0.617004159268013</v>
      </c>
    </row>
    <row r="32" spans="1:24" x14ac:dyDescent="0.2">
      <c r="A32" s="3">
        <v>1993</v>
      </c>
      <c r="B32" s="3">
        <v>2</v>
      </c>
      <c r="C32" s="4" t="s">
        <v>1</v>
      </c>
      <c r="D32" s="3">
        <v>49.500291362649101</v>
      </c>
      <c r="E32" s="3">
        <v>905.98899710000001</v>
      </c>
      <c r="F32" s="3">
        <v>92071.350787468589</v>
      </c>
      <c r="G32" s="3">
        <v>193.3399982</v>
      </c>
      <c r="H32" s="3">
        <v>642.54902270000002</v>
      </c>
      <c r="I32" s="3">
        <v>18.752987038897452</v>
      </c>
      <c r="J32" s="3">
        <v>10.750682040485014</v>
      </c>
      <c r="K32" s="3">
        <f t="shared" si="0"/>
        <v>8.0023049984124377</v>
      </c>
      <c r="L32" s="3">
        <v>70.099992600000007</v>
      </c>
      <c r="M32" s="3">
        <v>33.193000585450122</v>
      </c>
      <c r="N32" s="3">
        <f t="shared" si="1"/>
        <v>3.663731092949067</v>
      </c>
      <c r="O32" s="3">
        <v>9840075</v>
      </c>
      <c r="P32" s="3">
        <v>14.593</v>
      </c>
      <c r="Q32" s="3">
        <v>9.6742896746598923</v>
      </c>
      <c r="R32" s="3">
        <f t="shared" si="2"/>
        <v>7.7373999931991015</v>
      </c>
      <c r="S32" s="3">
        <f t="shared" si="3"/>
        <v>29.342519815464989</v>
      </c>
      <c r="T32" s="3">
        <f t="shared" si="4"/>
        <v>265.84000100000003</v>
      </c>
      <c r="U32" s="3">
        <v>8.95154328138584</v>
      </c>
      <c r="V32" s="3">
        <v>9.9338805484773599E-2</v>
      </c>
      <c r="W32">
        <f t="shared" si="5"/>
        <v>0.52972257314914695</v>
      </c>
      <c r="X32" s="3">
        <v>6.3373500710106404E-2</v>
      </c>
    </row>
    <row r="33" spans="1:24" x14ac:dyDescent="0.2">
      <c r="A33" s="3">
        <v>1994</v>
      </c>
      <c r="B33" s="3">
        <v>2</v>
      </c>
      <c r="C33" s="4" t="s">
        <v>1</v>
      </c>
      <c r="D33" s="3">
        <v>61.963413452949403</v>
      </c>
      <c r="E33" s="3">
        <v>1052.2742620000001</v>
      </c>
      <c r="F33" s="3">
        <v>104275.84653486148</v>
      </c>
      <c r="G33" s="3">
        <v>274.27441869999996</v>
      </c>
      <c r="H33" s="3">
        <v>606.05628420000005</v>
      </c>
      <c r="I33" s="3">
        <v>25.715728795426905</v>
      </c>
      <c r="J33" s="3">
        <v>13.784428493414961</v>
      </c>
      <c r="K33" s="3">
        <f t="shared" si="0"/>
        <v>11.931300302011945</v>
      </c>
      <c r="L33" s="3">
        <v>171.94359190000011</v>
      </c>
      <c r="M33" s="3">
        <v>44.609002100542114</v>
      </c>
      <c r="N33" s="3">
        <f t="shared" si="1"/>
        <v>4.2392942326419938</v>
      </c>
      <c r="O33" s="3">
        <v>10091256</v>
      </c>
      <c r="P33" s="3">
        <v>14.86</v>
      </c>
      <c r="Q33" s="3">
        <v>6.867867305111373</v>
      </c>
      <c r="R33" s="3">
        <f t="shared" si="2"/>
        <v>16.340187925265447</v>
      </c>
      <c r="S33" s="3">
        <f t="shared" si="3"/>
        <v>37.996217843442786</v>
      </c>
      <c r="T33" s="3">
        <f t="shared" si="4"/>
        <v>399.82442089999995</v>
      </c>
      <c r="U33" s="3">
        <v>14.201621145419599</v>
      </c>
      <c r="V33" s="3">
        <v>0.96932850450660502</v>
      </c>
      <c r="W33">
        <f t="shared" si="5"/>
        <v>3.7693993128399423</v>
      </c>
      <c r="X33" s="3">
        <v>6.2014084272562303E-2</v>
      </c>
    </row>
    <row r="34" spans="1:24" x14ac:dyDescent="0.2">
      <c r="A34" s="3">
        <v>1995</v>
      </c>
      <c r="B34" s="3">
        <v>2</v>
      </c>
      <c r="C34" s="4" t="s">
        <v>1</v>
      </c>
      <c r="D34" s="3">
        <v>66.585168405657598</v>
      </c>
      <c r="E34" s="3">
        <v>1187.7326519999999</v>
      </c>
      <c r="F34" s="3">
        <v>114720.61049738618</v>
      </c>
      <c r="G34" s="3">
        <v>299.29301609999999</v>
      </c>
      <c r="H34" s="3">
        <v>752.33755140000005</v>
      </c>
      <c r="I34" s="3">
        <v>22.479806726741398</v>
      </c>
      <c r="J34" s="3">
        <v>12.079570276897634</v>
      </c>
      <c r="K34" s="3">
        <f t="shared" si="0"/>
        <v>10.400236449843764</v>
      </c>
      <c r="L34" s="3">
        <v>136.10208459999998</v>
      </c>
      <c r="M34" s="3">
        <v>39.022578669037024</v>
      </c>
      <c r="N34" s="3">
        <f t="shared" si="1"/>
        <v>3.2854682072878658</v>
      </c>
      <c r="O34" s="3">
        <v>10353263</v>
      </c>
      <c r="P34" s="3">
        <v>15.131</v>
      </c>
      <c r="Q34" s="3">
        <v>6.6492236166965286</v>
      </c>
      <c r="R34" s="3">
        <f t="shared" si="2"/>
        <v>11.458983161810053</v>
      </c>
      <c r="S34" s="3">
        <f t="shared" si="3"/>
        <v>35.598921995452557</v>
      </c>
      <c r="T34" s="3">
        <f t="shared" si="4"/>
        <v>422.82002029999995</v>
      </c>
      <c r="U34" s="3">
        <v>14.140556539991501</v>
      </c>
      <c r="V34" s="3">
        <v>0.41255110488928298</v>
      </c>
      <c r="W34">
        <f t="shared" si="5"/>
        <v>1.8352075260439087</v>
      </c>
      <c r="X34" s="3">
        <v>6.1789215631825503E-2</v>
      </c>
    </row>
    <row r="35" spans="1:24" x14ac:dyDescent="0.2">
      <c r="A35" s="3">
        <v>1996</v>
      </c>
      <c r="B35" s="3">
        <v>2</v>
      </c>
      <c r="C35" s="4" t="s">
        <v>1</v>
      </c>
      <c r="D35" s="3">
        <v>70.645401728597307</v>
      </c>
      <c r="E35" s="3">
        <v>1323.1562424000001</v>
      </c>
      <c r="F35" s="3">
        <v>124576.78949950146</v>
      </c>
      <c r="G35" s="3">
        <v>322.71243670000001</v>
      </c>
      <c r="H35" s="3">
        <v>896.02529689999994</v>
      </c>
      <c r="I35" s="3">
        <v>22.552135585949301</v>
      </c>
      <c r="J35" s="3">
        <v>12.494669329460891</v>
      </c>
      <c r="K35" s="3">
        <v>10.057466256488411</v>
      </c>
      <c r="L35" s="3">
        <v>104.4185088</v>
      </c>
      <c r="M35" s="3">
        <v>38.882929591585302</v>
      </c>
      <c r="N35" s="3">
        <f t="shared" si="1"/>
        <v>2.9386498998075767</v>
      </c>
      <c r="O35" s="3">
        <v>10621210</v>
      </c>
      <c r="P35" s="3">
        <v>15.407</v>
      </c>
      <c r="Q35" s="3">
        <v>6.7944356924117697</v>
      </c>
      <c r="R35" s="3">
        <f t="shared" si="2"/>
        <v>7.8916234873820361</v>
      </c>
      <c r="S35" s="3">
        <f t="shared" si="3"/>
        <v>34.44706034665041</v>
      </c>
      <c r="T35" s="3">
        <f t="shared" si="4"/>
        <v>455.78842929999996</v>
      </c>
      <c r="U35" s="3">
        <v>10.563605205570701</v>
      </c>
      <c r="V35" s="3">
        <v>0.62728849910901496</v>
      </c>
      <c r="W35">
        <f t="shared" si="5"/>
        <v>2.781503759226402</v>
      </c>
      <c r="X35" s="3">
        <v>6.8250227610601802E-2</v>
      </c>
    </row>
    <row r="36" spans="1:24" x14ac:dyDescent="0.2">
      <c r="A36" s="3">
        <v>1997</v>
      </c>
      <c r="B36" s="3">
        <v>2</v>
      </c>
      <c r="C36" s="4" t="s">
        <v>1</v>
      </c>
      <c r="D36" s="3">
        <v>72.283450033187805</v>
      </c>
      <c r="E36" s="3">
        <v>1428.6294875999999</v>
      </c>
      <c r="F36" s="3">
        <v>131098.76202046496</v>
      </c>
      <c r="G36" s="3">
        <v>339.06039190000001</v>
      </c>
      <c r="H36" s="3">
        <v>923.84205210000005</v>
      </c>
      <c r="I36" s="3">
        <v>24.226015905735249</v>
      </c>
      <c r="J36" s="3">
        <v>13.497341366230387</v>
      </c>
      <c r="K36" s="3">
        <v>10.728674539504862</v>
      </c>
      <c r="L36" s="3">
        <v>165.7270436</v>
      </c>
      <c r="M36" s="3">
        <v>43.098745480288308</v>
      </c>
      <c r="N36" s="3">
        <f t="shared" si="1"/>
        <v>3.0167895773095976</v>
      </c>
      <c r="O36" s="3">
        <v>10897353</v>
      </c>
      <c r="P36" s="3">
        <v>15.875</v>
      </c>
      <c r="Q36" s="3">
        <v>11.424375698291446</v>
      </c>
      <c r="R36" s="3">
        <f t="shared" si="2"/>
        <v>11.600421595553801</v>
      </c>
      <c r="S36" s="3">
        <f t="shared" si="3"/>
        <v>34.461937421373435</v>
      </c>
      <c r="T36" s="3">
        <f t="shared" si="4"/>
        <v>492.33339999999998</v>
      </c>
      <c r="U36" s="3">
        <v>10.8125309984677</v>
      </c>
      <c r="V36" s="3">
        <v>0.39898403743077998</v>
      </c>
      <c r="W36">
        <f t="shared" si="5"/>
        <v>1.6469238647545212</v>
      </c>
      <c r="X36" s="3">
        <v>7.5967989657671903E-2</v>
      </c>
    </row>
    <row r="37" spans="1:24" x14ac:dyDescent="0.2">
      <c r="A37" s="3">
        <v>1998</v>
      </c>
      <c r="B37" s="3">
        <v>2</v>
      </c>
      <c r="C37" s="4" t="s">
        <v>1</v>
      </c>
      <c r="D37" s="3">
        <v>75.958581655861295</v>
      </c>
      <c r="E37" s="3">
        <v>1654.7571301999999</v>
      </c>
      <c r="F37" s="3">
        <v>147732.15097531368</v>
      </c>
      <c r="G37" s="3">
        <v>368.96709019999997</v>
      </c>
      <c r="H37" s="3">
        <v>1139.3277624</v>
      </c>
      <c r="I37" s="3">
        <v>22.371862277774639</v>
      </c>
      <c r="J37" s="3">
        <v>12.748033729548212</v>
      </c>
      <c r="K37" s="3">
        <v>9.6238285482264274</v>
      </c>
      <c r="L37" s="3">
        <v>146.46221209999999</v>
      </c>
      <c r="M37" s="3">
        <v>42.283251408466597</v>
      </c>
      <c r="N37" s="3">
        <f t="shared" si="1"/>
        <v>2.5552542205003879</v>
      </c>
      <c r="O37" s="3">
        <v>11201063</v>
      </c>
      <c r="P37" s="3">
        <v>16.510000000000002</v>
      </c>
      <c r="Q37" s="3">
        <v>10.933386942296071</v>
      </c>
      <c r="R37" s="3">
        <f t="shared" si="2"/>
        <v>8.8509793628928524</v>
      </c>
      <c r="S37" s="3">
        <f t="shared" si="3"/>
        <v>31.921184665701219</v>
      </c>
      <c r="T37" s="3">
        <f t="shared" si="4"/>
        <v>528.2180793</v>
      </c>
      <c r="U37" s="3">
        <v>12.8081030220056</v>
      </c>
      <c r="V37" s="3">
        <v>0.15712269519208699</v>
      </c>
      <c r="W37">
        <f t="shared" si="5"/>
        <v>0.70232282516856359</v>
      </c>
      <c r="X37" s="3">
        <v>7.8503263484903205E-2</v>
      </c>
    </row>
    <row r="38" spans="1:24" x14ac:dyDescent="0.2">
      <c r="A38" s="3">
        <v>1999</v>
      </c>
      <c r="B38" s="3">
        <v>2</v>
      </c>
      <c r="C38" s="4" t="s">
        <v>1</v>
      </c>
      <c r="D38" s="3">
        <v>75.143839557692402</v>
      </c>
      <c r="E38" s="3">
        <v>2086.1879763000002</v>
      </c>
      <c r="F38" s="3">
        <v>180879.88978072154</v>
      </c>
      <c r="G38" s="3">
        <v>251.56013949999999</v>
      </c>
      <c r="H38" s="3">
        <v>1860.7115113</v>
      </c>
      <c r="I38" s="3">
        <v>17.091292723888564</v>
      </c>
      <c r="J38" s="3">
        <f>I38-K38</f>
        <v>7.3882739840773137</v>
      </c>
      <c r="K38" s="3">
        <v>9.7030187398112506</v>
      </c>
      <c r="L38" s="3">
        <v>-26.083674599999757</v>
      </c>
      <c r="M38" s="3">
        <v>42.777703359312646</v>
      </c>
      <c r="N38" s="3">
        <f t="shared" si="1"/>
        <v>2.0505200799393872</v>
      </c>
      <c r="O38" s="3">
        <v>11533554</v>
      </c>
      <c r="P38" s="3">
        <v>17.166</v>
      </c>
      <c r="Q38" s="3">
        <v>8.9413323305040464</v>
      </c>
      <c r="R38" s="3">
        <f t="shared" si="2"/>
        <v>-1.2503031795946296</v>
      </c>
      <c r="S38" s="3">
        <f t="shared" si="3"/>
        <v>21.761382720326537</v>
      </c>
      <c r="T38" s="3">
        <f t="shared" si="4"/>
        <v>453.9833497880781</v>
      </c>
      <c r="U38" s="3">
        <v>8.3540055057309903</v>
      </c>
      <c r="V38" s="3">
        <v>0.233833746490544</v>
      </c>
      <c r="W38">
        <f t="shared" si="5"/>
        <v>1.3681454660460743</v>
      </c>
      <c r="X38" s="3">
        <v>8.0928220390696595E-2</v>
      </c>
    </row>
    <row r="39" spans="1:24" x14ac:dyDescent="0.2">
      <c r="A39" s="3">
        <v>2000</v>
      </c>
      <c r="B39" s="3">
        <v>2</v>
      </c>
      <c r="C39" s="4" t="s">
        <v>1</v>
      </c>
      <c r="D39" s="3">
        <v>74.915242853889694</v>
      </c>
      <c r="E39" s="3">
        <v>2108.1601148999998</v>
      </c>
      <c r="F39" s="3">
        <v>177411.42682654251</v>
      </c>
      <c r="G39" s="3">
        <v>297.44428449999998</v>
      </c>
      <c r="H39" s="3">
        <v>1871.0684054000001</v>
      </c>
      <c r="I39" s="3">
        <v>16.490928826650862</v>
      </c>
      <c r="J39" s="3">
        <f>I39-K39</f>
        <v>7.0047289409706011</v>
      </c>
      <c r="K39" s="3">
        <v>9.4861998856802607</v>
      </c>
      <c r="L39" s="3">
        <v>-60.352574999999987</v>
      </c>
      <c r="M39" s="3">
        <v>47.821929344431865</v>
      </c>
      <c r="N39" s="3">
        <f t="shared" si="1"/>
        <v>2.2684201738965299</v>
      </c>
      <c r="O39" s="3">
        <v>11882888</v>
      </c>
      <c r="P39" s="3">
        <v>17.844000000000001</v>
      </c>
      <c r="Q39" s="3">
        <v>10.321246401643513</v>
      </c>
      <c r="R39" s="3">
        <f t="shared" si="2"/>
        <v>-2.8628079325399249</v>
      </c>
      <c r="S39" s="3">
        <f t="shared" si="3"/>
        <v>23.595388386009574</v>
      </c>
      <c r="T39" s="3">
        <f t="shared" si="4"/>
        <v>497.42856690960065</v>
      </c>
      <c r="U39" s="3">
        <v>8.8447174852677009</v>
      </c>
      <c r="V39" s="3">
        <v>0.77845820424374002</v>
      </c>
      <c r="W39">
        <f t="shared" si="5"/>
        <v>4.7205237038297065</v>
      </c>
      <c r="X39" s="3">
        <v>8.8272312252711593E-2</v>
      </c>
    </row>
    <row r="40" spans="1:24" x14ac:dyDescent="0.2">
      <c r="A40" s="3">
        <v>2001</v>
      </c>
      <c r="B40" s="3">
        <v>2</v>
      </c>
      <c r="C40" s="4" t="s">
        <v>1</v>
      </c>
      <c r="D40" s="3">
        <v>78.666573377831099</v>
      </c>
      <c r="E40" s="3">
        <v>2336.6204195</v>
      </c>
      <c r="F40" s="3">
        <v>190748.19886325972</v>
      </c>
      <c r="G40" s="3">
        <v>341.74478310000001</v>
      </c>
      <c r="H40" s="3">
        <v>1995.4389349999999</v>
      </c>
      <c r="I40" s="3">
        <v>13.664187145480863</v>
      </c>
      <c r="J40" s="3">
        <f>0.523*I40</f>
        <v>7.1463698770864914</v>
      </c>
      <c r="K40" s="3">
        <f>I40-J40</f>
        <v>6.5178172683943716</v>
      </c>
      <c r="L40" s="3">
        <v>-0.56329870000000004</v>
      </c>
      <c r="M40" s="3">
        <v>36.558014291248632</v>
      </c>
      <c r="N40" s="3">
        <f t="shared" si="1"/>
        <v>1.5645679540484145</v>
      </c>
      <c r="O40" s="3">
        <v>12249764</v>
      </c>
      <c r="P40" s="3">
        <v>18.54</v>
      </c>
      <c r="Q40" s="3">
        <v>9.7086681082892508</v>
      </c>
      <c r="R40" s="3">
        <f t="shared" si="2"/>
        <v>-2.4107411511902183E-2</v>
      </c>
      <c r="S40" s="3">
        <f t="shared" si="3"/>
        <v>21.143418425005336</v>
      </c>
      <c r="T40" s="3">
        <f t="shared" si="4"/>
        <v>494.04143229900001</v>
      </c>
      <c r="U40" s="3">
        <v>9.0440827674192992</v>
      </c>
      <c r="V40" s="3">
        <v>0.19643673629542599</v>
      </c>
      <c r="W40">
        <f t="shared" si="5"/>
        <v>1.4376027948387198</v>
      </c>
      <c r="X40" s="3">
        <v>8.3612223059970806E-2</v>
      </c>
    </row>
    <row r="41" spans="1:24" x14ac:dyDescent="0.2">
      <c r="A41" s="3">
        <v>2002</v>
      </c>
      <c r="B41" s="3">
        <v>2</v>
      </c>
      <c r="C41" s="4" t="s">
        <v>1</v>
      </c>
      <c r="D41" s="3">
        <v>80.378117929379002</v>
      </c>
      <c r="E41" s="3">
        <v>2512.8721515000002</v>
      </c>
      <c r="F41" s="3">
        <v>198924.84489524408</v>
      </c>
      <c r="G41" s="3">
        <v>366.62431779999997</v>
      </c>
      <c r="H41" s="3">
        <v>2149.5172489999995</v>
      </c>
      <c r="I41" s="3">
        <v>13.359613870510914</v>
      </c>
      <c r="J41" s="3">
        <f t="shared" ref="J41:J61" si="6">0.523*I41</f>
        <v>6.9870780542772088</v>
      </c>
      <c r="K41" s="3">
        <f t="shared" ref="K41:K61" si="7">I41-J41</f>
        <v>6.3725358162337056</v>
      </c>
      <c r="L41" s="3">
        <v>-3.2694152999999999</v>
      </c>
      <c r="M41" s="3">
        <v>40.74464606739825</v>
      </c>
      <c r="N41" s="3">
        <f t="shared" si="1"/>
        <v>1.6214372881277181</v>
      </c>
      <c r="O41" s="3">
        <v>12632269</v>
      </c>
      <c r="P41" s="3">
        <v>19.257999999999999</v>
      </c>
      <c r="Q41" s="3">
        <v>8.8587138512077228</v>
      </c>
      <c r="R41" s="3">
        <f t="shared" si="2"/>
        <v>-0.13010671068356577</v>
      </c>
      <c r="S41" s="3">
        <f t="shared" si="3"/>
        <v>20.962387416170941</v>
      </c>
      <c r="T41" s="3">
        <f t="shared" si="4"/>
        <v>526.75799567050001</v>
      </c>
      <c r="U41" s="3">
        <v>8.8653656321918106</v>
      </c>
      <c r="V41" s="3">
        <v>0.41481588998084101</v>
      </c>
      <c r="W41">
        <f t="shared" si="5"/>
        <v>3.1049990965418308</v>
      </c>
      <c r="X41" s="3">
        <v>8.1317932669103199E-2</v>
      </c>
    </row>
    <row r="42" spans="1:24" x14ac:dyDescent="0.2">
      <c r="A42" s="3">
        <v>2003</v>
      </c>
      <c r="B42" s="3">
        <v>2</v>
      </c>
      <c r="C42" s="4" t="s">
        <v>1</v>
      </c>
      <c r="D42" s="3">
        <v>82.013463579659501</v>
      </c>
      <c r="E42" s="3">
        <v>2749.1592432000002</v>
      </c>
      <c r="F42" s="3">
        <v>210977.32583272702</v>
      </c>
      <c r="G42" s="3">
        <v>373.52444029999998</v>
      </c>
      <c r="H42" s="3">
        <v>2278.5370201999999</v>
      </c>
      <c r="I42" s="3">
        <v>14.399238857448809</v>
      </c>
      <c r="J42" s="3">
        <f t="shared" si="6"/>
        <v>7.5308019224457272</v>
      </c>
      <c r="K42" s="3">
        <f t="shared" si="7"/>
        <v>6.8684369350030821</v>
      </c>
      <c r="L42" s="3">
        <v>97.09778270000001</v>
      </c>
      <c r="M42" s="3">
        <v>31.167973559410811</v>
      </c>
      <c r="N42" s="3">
        <f t="shared" si="1"/>
        <v>1.1337274709169458</v>
      </c>
      <c r="O42" s="3">
        <v>13030591</v>
      </c>
      <c r="P42" s="3">
        <v>19.995999999999999</v>
      </c>
      <c r="Q42" s="3">
        <v>11.353478138291461</v>
      </c>
      <c r="R42" s="3">
        <f t="shared" si="2"/>
        <v>3.5319082712349155</v>
      </c>
      <c r="S42" s="3">
        <f t="shared" si="3"/>
        <v>20.455297762505399</v>
      </c>
      <c r="T42" s="3">
        <f t="shared" si="4"/>
        <v>562.34870916199998</v>
      </c>
      <c r="U42" s="3">
        <v>9.2204316584057207</v>
      </c>
      <c r="V42" s="3">
        <v>0.61429929272873296</v>
      </c>
      <c r="W42">
        <f t="shared" si="5"/>
        <v>4.2661928092883352</v>
      </c>
      <c r="X42" s="3">
        <v>8.4607060416522897E-2</v>
      </c>
    </row>
    <row r="43" spans="1:24" x14ac:dyDescent="0.2">
      <c r="A43" s="3">
        <v>2004</v>
      </c>
      <c r="B43" s="3">
        <v>2</v>
      </c>
      <c r="C43" s="4" t="s">
        <v>1</v>
      </c>
      <c r="D43" s="3">
        <v>81.685222158814696</v>
      </c>
      <c r="E43" s="3">
        <v>2874.8827044999998</v>
      </c>
      <c r="F43" s="3">
        <v>213809.87818884413</v>
      </c>
      <c r="G43" s="3">
        <v>409.26964450000003</v>
      </c>
      <c r="H43" s="3">
        <v>2413.8555458000001</v>
      </c>
      <c r="I43" s="3">
        <v>15.63492283342303</v>
      </c>
      <c r="J43" s="3">
        <f t="shared" si="6"/>
        <v>8.1770646418802446</v>
      </c>
      <c r="K43" s="3">
        <f t="shared" si="7"/>
        <v>7.4578581915427851</v>
      </c>
      <c r="L43" s="3">
        <v>51.757514100000002</v>
      </c>
      <c r="M43" s="3">
        <v>23.422946283888965</v>
      </c>
      <c r="N43" s="3">
        <f t="shared" si="1"/>
        <v>0.81474441538868581</v>
      </c>
      <c r="O43" s="3">
        <v>13445977</v>
      </c>
      <c r="P43" s="3">
        <v>20.757000000000001</v>
      </c>
      <c r="Q43" s="3">
        <v>12.869776619430596</v>
      </c>
      <c r="R43" s="3">
        <f t="shared" si="2"/>
        <v>1.8003348108423671</v>
      </c>
      <c r="S43" s="3">
        <f t="shared" si="3"/>
        <v>21.693904895617976</v>
      </c>
      <c r="T43" s="3">
        <f t="shared" si="4"/>
        <v>623.67431977479998</v>
      </c>
      <c r="U43" s="3">
        <v>10.881587301295101</v>
      </c>
      <c r="V43" s="3">
        <v>0.26319030673613703</v>
      </c>
      <c r="W43">
        <f t="shared" si="5"/>
        <v>1.6833489332835774</v>
      </c>
      <c r="X43" s="3">
        <v>8.4325594190738207E-2</v>
      </c>
    </row>
    <row r="44" spans="1:24" x14ac:dyDescent="0.2">
      <c r="A44" s="3">
        <v>2005</v>
      </c>
      <c r="B44" s="3">
        <v>2</v>
      </c>
      <c r="C44" s="4" t="s">
        <v>1</v>
      </c>
      <c r="D44" s="3">
        <v>86.925361984444706</v>
      </c>
      <c r="E44" s="3">
        <v>3240.7161126000001</v>
      </c>
      <c r="F44" s="3">
        <v>233546.15539336012</v>
      </c>
      <c r="G44" s="3">
        <v>446.9863838</v>
      </c>
      <c r="H44" s="3">
        <v>2694.0738609</v>
      </c>
      <c r="I44" s="3">
        <v>15.43786559565736</v>
      </c>
      <c r="J44" s="3">
        <f t="shared" si="6"/>
        <v>8.0740037065287993</v>
      </c>
      <c r="K44" s="3">
        <f t="shared" si="7"/>
        <v>7.363861889128561</v>
      </c>
      <c r="L44" s="3">
        <v>99.655867900000018</v>
      </c>
      <c r="M44" s="3">
        <v>29.876999999999988</v>
      </c>
      <c r="N44" s="3">
        <f t="shared" si="1"/>
        <v>0.92192586335585924</v>
      </c>
      <c r="O44" s="3">
        <v>13876127</v>
      </c>
      <c r="P44" s="3">
        <v>21.536999999999999</v>
      </c>
      <c r="Q44" s="3">
        <v>13.225332336381213</v>
      </c>
      <c r="R44" s="3">
        <f t="shared" si="2"/>
        <v>3.0751187218323461</v>
      </c>
      <c r="S44" s="3">
        <f t="shared" si="3"/>
        <v>21.156689408395174</v>
      </c>
      <c r="T44" s="3">
        <f t="shared" si="4"/>
        <v>685.62824255060002</v>
      </c>
      <c r="U44" s="3">
        <v>9.8418474780906404</v>
      </c>
      <c r="V44" s="3">
        <v>0.84814587409040898</v>
      </c>
      <c r="W44">
        <f t="shared" si="5"/>
        <v>5.4939322332809439</v>
      </c>
      <c r="X44" s="3">
        <v>8.2969116670667503E-2</v>
      </c>
    </row>
    <row r="45" spans="1:24" x14ac:dyDescent="0.2">
      <c r="A45" s="3">
        <v>2006</v>
      </c>
      <c r="B45" s="3">
        <v>2</v>
      </c>
      <c r="C45" s="4" t="s">
        <v>1</v>
      </c>
      <c r="D45" s="3">
        <v>88.953425048950294</v>
      </c>
      <c r="E45" s="3">
        <v>3420.5398918000001</v>
      </c>
      <c r="F45" s="3">
        <v>238927.21929400187</v>
      </c>
      <c r="G45" s="3">
        <v>516.57403969999996</v>
      </c>
      <c r="H45" s="3">
        <v>2803.6691138000001</v>
      </c>
      <c r="I45" s="3">
        <v>15.895194153513776</v>
      </c>
      <c r="J45" s="3">
        <f t="shared" si="6"/>
        <v>8.3131865422877045</v>
      </c>
      <c r="K45" s="3">
        <f t="shared" si="7"/>
        <v>7.5820076112260715</v>
      </c>
      <c r="L45" s="3">
        <v>100.29673830000002</v>
      </c>
      <c r="M45" s="3">
        <v>35.522999999999989</v>
      </c>
      <c r="N45" s="3">
        <f t="shared" si="1"/>
        <v>1.0385202664982405</v>
      </c>
      <c r="O45" s="3">
        <v>14316242</v>
      </c>
      <c r="P45" s="3">
        <v>22.338999999999999</v>
      </c>
      <c r="Q45" s="3">
        <v>14.609699302970222</v>
      </c>
      <c r="R45" s="3">
        <f t="shared" si="2"/>
        <v>2.932190282020672</v>
      </c>
      <c r="S45" s="3">
        <f t="shared" si="3"/>
        <v>22.684127628547717</v>
      </c>
      <c r="T45" s="3">
        <f t="shared" si="4"/>
        <v>775.91963464130004</v>
      </c>
      <c r="U45" s="3">
        <v>10.956863502702101</v>
      </c>
      <c r="V45" s="3">
        <v>1.2806457865032601</v>
      </c>
      <c r="W45">
        <f t="shared" si="5"/>
        <v>8.0568112231593076</v>
      </c>
      <c r="X45" s="3">
        <v>9.7824554795874499E-2</v>
      </c>
    </row>
    <row r="46" spans="1:24" x14ac:dyDescent="0.2">
      <c r="A46" s="3">
        <v>2007</v>
      </c>
      <c r="B46" s="3">
        <v>2</v>
      </c>
      <c r="C46" s="4" t="s">
        <v>1</v>
      </c>
      <c r="D46" s="3">
        <v>88.748274160922307</v>
      </c>
      <c r="E46" s="3">
        <v>3649.9280738000002</v>
      </c>
      <c r="F46" s="3">
        <v>247334.13099371866</v>
      </c>
      <c r="G46" s="3">
        <v>609.1770037</v>
      </c>
      <c r="H46" s="3">
        <v>2852.1062923</v>
      </c>
      <c r="I46" s="3">
        <v>18.183223958959758</v>
      </c>
      <c r="J46" s="3">
        <f t="shared" si="6"/>
        <v>9.5098261305359539</v>
      </c>
      <c r="K46" s="3">
        <f t="shared" si="7"/>
        <v>8.6733978284238038</v>
      </c>
      <c r="L46" s="3">
        <v>188.64477780000001</v>
      </c>
      <c r="M46" s="3">
        <v>40.41400000000003</v>
      </c>
      <c r="N46" s="3">
        <f t="shared" si="1"/>
        <v>1.1072546960610199</v>
      </c>
      <c r="O46" s="3">
        <v>14757074</v>
      </c>
      <c r="P46" s="3">
        <v>22.995999999999999</v>
      </c>
      <c r="Q46" s="3">
        <v>12.72638400448235</v>
      </c>
      <c r="R46" s="3">
        <f t="shared" si="2"/>
        <v>5.1684519252347574</v>
      </c>
      <c r="S46" s="3">
        <f t="shared" si="3"/>
        <v>25.36350764381465</v>
      </c>
      <c r="T46" s="3">
        <f t="shared" si="4"/>
        <v>925.74978599199983</v>
      </c>
      <c r="U46" s="3">
        <v>10.348542216799199</v>
      </c>
      <c r="V46" s="3">
        <v>0.28471793936423301</v>
      </c>
      <c r="W46">
        <f t="shared" si="5"/>
        <v>1.5658276002476372</v>
      </c>
      <c r="X46" s="3">
        <v>0.11403480120788199</v>
      </c>
    </row>
    <row r="47" spans="1:24" x14ac:dyDescent="0.2">
      <c r="A47" s="3">
        <v>2008</v>
      </c>
      <c r="B47" s="3">
        <v>2</v>
      </c>
      <c r="C47" s="4" t="s">
        <v>1</v>
      </c>
      <c r="D47" s="3">
        <v>98.208660825985902</v>
      </c>
      <c r="E47" s="3">
        <v>4215.3406161000003</v>
      </c>
      <c r="F47" s="3">
        <v>277363.08671946119</v>
      </c>
      <c r="G47" s="3">
        <v>618.39438210000003</v>
      </c>
      <c r="H47" s="3">
        <v>3358.9776281999998</v>
      </c>
      <c r="I47" s="3">
        <v>17.301896388026027</v>
      </c>
      <c r="J47" s="3">
        <f t="shared" si="6"/>
        <v>9.0488918109376115</v>
      </c>
      <c r="K47" s="3">
        <f t="shared" si="7"/>
        <v>8.2530045770884151</v>
      </c>
      <c r="L47" s="3">
        <v>237.96860570000001</v>
      </c>
      <c r="M47" s="3">
        <v>44.485000000000007</v>
      </c>
      <c r="N47" s="3">
        <f t="shared" si="1"/>
        <v>1.0553121100130025</v>
      </c>
      <c r="O47" s="3">
        <v>15197915</v>
      </c>
      <c r="P47" s="3">
        <v>23.533999999999999</v>
      </c>
      <c r="Q47" s="3">
        <v>15.036557791650601</v>
      </c>
      <c r="R47" s="3">
        <f t="shared" si="2"/>
        <v>5.6452995705995086</v>
      </c>
      <c r="S47" s="3">
        <f t="shared" si="3"/>
        <v>22.923097421735775</v>
      </c>
      <c r="T47" s="3">
        <f t="shared" si="4"/>
        <v>966.28663608660008</v>
      </c>
      <c r="U47" s="3">
        <v>10.1493270523848</v>
      </c>
      <c r="V47" s="3">
        <v>0.35116972382876199</v>
      </c>
      <c r="W47">
        <f t="shared" si="5"/>
        <v>2.0296603097900467</v>
      </c>
      <c r="X47" s="3">
        <v>0.125648814327492</v>
      </c>
    </row>
    <row r="48" spans="1:24" x14ac:dyDescent="0.2">
      <c r="A48" s="3">
        <v>2009</v>
      </c>
      <c r="B48" s="3">
        <v>2</v>
      </c>
      <c r="C48" s="4" t="s">
        <v>1</v>
      </c>
      <c r="D48" s="3">
        <v>100.77011619936501</v>
      </c>
      <c r="E48" s="3">
        <v>4444.6005822999996</v>
      </c>
      <c r="F48" s="3">
        <v>283999.63797494979</v>
      </c>
      <c r="G48" s="3">
        <v>676.45152429999996</v>
      </c>
      <c r="H48" s="3">
        <v>3444.9381342000001</v>
      </c>
      <c r="I48" s="3">
        <v>18.791571054238439</v>
      </c>
      <c r="J48" s="3">
        <f t="shared" si="6"/>
        <v>9.8279916613667044</v>
      </c>
      <c r="K48" s="3">
        <f t="shared" si="7"/>
        <v>8.9635793928717344</v>
      </c>
      <c r="L48" s="3">
        <v>323.21092379999999</v>
      </c>
      <c r="M48" s="3">
        <v>45.324000000000005</v>
      </c>
      <c r="N48" s="3">
        <f t="shared" si="1"/>
        <v>1.0197541749982326</v>
      </c>
      <c r="O48" s="3">
        <v>15650022</v>
      </c>
      <c r="P48" s="3">
        <v>24.079000000000001</v>
      </c>
      <c r="Q48" s="3">
        <v>16.024158836927509</v>
      </c>
      <c r="R48" s="3">
        <f t="shared" si="2"/>
        <v>7.2719903130810515</v>
      </c>
      <c r="S48" s="3">
        <f t="shared" si="3"/>
        <v>24.183204008723013</v>
      </c>
      <c r="T48" s="3">
        <f t="shared" si="4"/>
        <v>1074.8468261904998</v>
      </c>
      <c r="U48" s="3">
        <v>13.788970861423399</v>
      </c>
      <c r="V48" s="3">
        <v>0.59946894004617601</v>
      </c>
      <c r="W48">
        <f t="shared" si="5"/>
        <v>3.1900948479289912</v>
      </c>
      <c r="X48" s="3">
        <v>0.123328900112728</v>
      </c>
    </row>
    <row r="49" spans="1:24" x14ac:dyDescent="0.2">
      <c r="A49" s="3">
        <v>2010</v>
      </c>
      <c r="B49" s="3">
        <v>2</v>
      </c>
      <c r="C49" s="4" t="s">
        <v>1</v>
      </c>
      <c r="D49" s="3">
        <v>100</v>
      </c>
      <c r="E49" s="3">
        <v>5002.1818387000003</v>
      </c>
      <c r="F49" s="3">
        <v>310369.79251832474</v>
      </c>
      <c r="G49" s="3">
        <v>723.19184069999994</v>
      </c>
      <c r="H49" s="3">
        <v>3581.2409971000002</v>
      </c>
      <c r="I49" s="3">
        <v>20.12277426647081</v>
      </c>
      <c r="J49" s="3">
        <f t="shared" si="6"/>
        <v>10.524210941364235</v>
      </c>
      <c r="K49" s="3">
        <f t="shared" si="7"/>
        <v>9.598563325106575</v>
      </c>
      <c r="L49" s="3">
        <v>697.74900100000013</v>
      </c>
      <c r="M49" s="3">
        <v>59.603999999999942</v>
      </c>
      <c r="N49" s="3">
        <f t="shared" si="1"/>
        <v>1.1915600416375551</v>
      </c>
      <c r="O49" s="3">
        <v>16116845</v>
      </c>
      <c r="P49" s="3">
        <v>24.632999999999999</v>
      </c>
      <c r="Q49" s="3">
        <v>15.584135328132268</v>
      </c>
      <c r="R49" s="3">
        <f t="shared" si="2"/>
        <v>13.948893173010594</v>
      </c>
      <c r="S49" s="3">
        <f t="shared" si="3"/>
        <v>24.056091340280602</v>
      </c>
      <c r="T49" s="3">
        <f t="shared" si="4"/>
        <v>1203.3294321245999</v>
      </c>
      <c r="U49" s="3">
        <v>20.515848855400801</v>
      </c>
      <c r="V49" s="3">
        <v>0.38449221999891098</v>
      </c>
      <c r="W49">
        <f t="shared" si="5"/>
        <v>1.9107316660584115</v>
      </c>
      <c r="X49" s="3">
        <v>0.12994478758094399</v>
      </c>
    </row>
    <row r="50" spans="1:24" x14ac:dyDescent="0.2">
      <c r="A50" s="3">
        <v>2011</v>
      </c>
      <c r="B50" s="3">
        <v>2</v>
      </c>
      <c r="C50" s="4" t="s">
        <v>1</v>
      </c>
      <c r="D50" s="3">
        <v>102.759767248545</v>
      </c>
      <c r="E50" s="3">
        <v>5692.8228810999999</v>
      </c>
      <c r="F50" s="3">
        <v>342886.37887407257</v>
      </c>
      <c r="G50" s="3">
        <v>813.31227860000001</v>
      </c>
      <c r="H50" s="3">
        <v>3910.7481462999999</v>
      </c>
      <c r="I50" s="3">
        <v>21.113750253683435</v>
      </c>
      <c r="J50" s="3">
        <f t="shared" si="6"/>
        <v>11.042491382676436</v>
      </c>
      <c r="K50" s="3">
        <f t="shared" si="7"/>
        <v>10.071258871006998</v>
      </c>
      <c r="L50" s="3">
        <v>968.76245629999994</v>
      </c>
      <c r="M50" s="3">
        <v>104.17800000000007</v>
      </c>
      <c r="N50" s="3">
        <f t="shared" si="1"/>
        <v>1.8299884288665977</v>
      </c>
      <c r="O50" s="3">
        <v>16602651</v>
      </c>
      <c r="P50" s="3">
        <v>25.196000000000002</v>
      </c>
      <c r="Q50" s="3">
        <v>15.314333747399312</v>
      </c>
      <c r="R50" s="3">
        <f t="shared" si="2"/>
        <v>17.01725974149419</v>
      </c>
      <c r="S50" s="3">
        <f t="shared" si="3"/>
        <v>24.357884251539602</v>
      </c>
      <c r="T50" s="3">
        <f t="shared" si="4"/>
        <v>1386.6512080235</v>
      </c>
      <c r="U50" s="3">
        <v>26.1955005196271</v>
      </c>
      <c r="V50" s="3">
        <v>1.19074493297606</v>
      </c>
      <c r="W50">
        <f t="shared" si="5"/>
        <v>5.6396657091665965</v>
      </c>
      <c r="X50" s="3">
        <v>0.13253305149882399</v>
      </c>
    </row>
    <row r="51" spans="1:24" x14ac:dyDescent="0.2">
      <c r="A51" s="3">
        <v>2012</v>
      </c>
      <c r="B51" s="3">
        <v>2</v>
      </c>
      <c r="C51" s="4" t="s">
        <v>1</v>
      </c>
      <c r="D51" s="3">
        <v>106.683291770574</v>
      </c>
      <c r="E51" s="3">
        <v>6413.1058998999997</v>
      </c>
      <c r="F51" s="3">
        <v>374734.50559468853</v>
      </c>
      <c r="G51" s="3">
        <v>914.16142430000002</v>
      </c>
      <c r="H51" s="3">
        <v>4433.6919447</v>
      </c>
      <c r="I51" s="3">
        <v>22.155053630443792</v>
      </c>
      <c r="J51" s="3">
        <f t="shared" si="6"/>
        <v>11.587093048722103</v>
      </c>
      <c r="K51" s="3">
        <f t="shared" si="7"/>
        <v>10.567960581721689</v>
      </c>
      <c r="L51" s="3">
        <v>1065.2525309</v>
      </c>
      <c r="M51" s="3">
        <v>107.20700000000015</v>
      </c>
      <c r="N51" s="3">
        <f t="shared" si="1"/>
        <v>1.6716861014515891</v>
      </c>
      <c r="O51" s="3">
        <v>17113732</v>
      </c>
      <c r="P51" s="3">
        <v>25.766999999999999</v>
      </c>
      <c r="Q51" s="3">
        <v>16.586661788784223</v>
      </c>
      <c r="R51" s="3">
        <f t="shared" si="2"/>
        <v>16.610555751412285</v>
      </c>
      <c r="S51" s="3">
        <f t="shared" si="3"/>
        <v>24.822542348635203</v>
      </c>
      <c r="T51" s="3">
        <f t="shared" si="4"/>
        <v>1591.8959278655002</v>
      </c>
      <c r="U51" s="3">
        <v>26.598085417965699</v>
      </c>
      <c r="V51" s="3">
        <v>2.6214599076341698</v>
      </c>
      <c r="W51">
        <f t="shared" si="5"/>
        <v>11.832333838415805</v>
      </c>
      <c r="X51" s="3">
        <v>0.15735901438680899</v>
      </c>
    </row>
    <row r="52" spans="1:24" x14ac:dyDescent="0.2">
      <c r="A52" s="3">
        <v>2013</v>
      </c>
      <c r="B52" s="3">
        <v>2</v>
      </c>
      <c r="C52" s="4" t="s">
        <v>1</v>
      </c>
      <c r="D52" s="3">
        <v>107.252701579385</v>
      </c>
      <c r="E52" s="3">
        <v>6640.1349548999997</v>
      </c>
      <c r="F52" s="3">
        <v>376501.55036671867</v>
      </c>
      <c r="G52" s="3">
        <v>973.15070790000004</v>
      </c>
      <c r="H52" s="3">
        <v>4748.7840872999996</v>
      </c>
      <c r="I52" s="3">
        <v>23.48258206784417</v>
      </c>
      <c r="J52" s="3">
        <f t="shared" si="6"/>
        <v>12.281390421482502</v>
      </c>
      <c r="K52" s="3">
        <f t="shared" si="7"/>
        <v>11.201191646361668</v>
      </c>
      <c r="L52" s="3">
        <v>918.20015969999997</v>
      </c>
      <c r="M52" s="3">
        <v>152.3529799999998</v>
      </c>
      <c r="N52" s="3">
        <f t="shared" si="1"/>
        <v>2.2944259572250552</v>
      </c>
      <c r="O52" s="3">
        <v>17636408</v>
      </c>
      <c r="P52" s="3">
        <v>26.346</v>
      </c>
      <c r="Q52" s="3">
        <v>20.769939094610162</v>
      </c>
      <c r="R52" s="3">
        <f t="shared" si="2"/>
        <v>13.828034609784945</v>
      </c>
      <c r="S52" s="3">
        <f t="shared" si="3"/>
        <v>25.856777933533081</v>
      </c>
      <c r="T52" s="3">
        <f t="shared" si="4"/>
        <v>1716.9249497753999</v>
      </c>
      <c r="U52" s="3">
        <v>27.076985453032499</v>
      </c>
      <c r="V52" s="3">
        <v>3.6476677303262401</v>
      </c>
      <c r="W52">
        <f t="shared" si="5"/>
        <v>15.533503597635319</v>
      </c>
      <c r="X52" s="3">
        <v>0.16709751781655299</v>
      </c>
    </row>
    <row r="53" spans="1:24" x14ac:dyDescent="0.2">
      <c r="A53" s="3">
        <v>2014</v>
      </c>
      <c r="B53" s="3">
        <v>2</v>
      </c>
      <c r="C53" s="4" t="s">
        <v>1</v>
      </c>
      <c r="D53" s="3">
        <v>106.975893599335</v>
      </c>
      <c r="E53" s="3">
        <v>6884.4663902000002</v>
      </c>
      <c r="F53" s="3">
        <v>378895.22595738585</v>
      </c>
      <c r="G53" s="3">
        <v>1065.3559326</v>
      </c>
      <c r="H53" s="3">
        <v>4834.4462270000004</v>
      </c>
      <c r="I53" s="3">
        <v>18.661260575384659</v>
      </c>
      <c r="J53" s="3">
        <f t="shared" si="6"/>
        <v>9.7598392809261778</v>
      </c>
      <c r="K53" s="3">
        <f t="shared" si="7"/>
        <v>8.9014212944584816</v>
      </c>
      <c r="L53" s="3">
        <v>984.66423060000011</v>
      </c>
      <c r="M53" s="3">
        <v>195.68000000000004</v>
      </c>
      <c r="N53" s="3">
        <f t="shared" si="1"/>
        <v>2.8423408425459007</v>
      </c>
      <c r="O53" s="3">
        <v>18169842</v>
      </c>
      <c r="P53" s="3">
        <v>26.934000000000001</v>
      </c>
      <c r="Q53" s="3">
        <v>23.358866199545528</v>
      </c>
      <c r="R53" s="3">
        <f t="shared" si="2"/>
        <v>14.302695006277672</v>
      </c>
      <c r="S53" s="3">
        <f t="shared" si="3"/>
        <v>24.376199907896527</v>
      </c>
      <c r="T53" s="3">
        <f t="shared" si="4"/>
        <v>1678.1712898670999</v>
      </c>
      <c r="U53" s="3">
        <v>26.932004154154001</v>
      </c>
      <c r="V53" s="3">
        <v>2.5625515472212901</v>
      </c>
      <c r="W53">
        <f t="shared" si="5"/>
        <v>13.731931649898572</v>
      </c>
      <c r="X53" s="3">
        <v>0.164943646730665</v>
      </c>
    </row>
    <row r="54" spans="1:24" x14ac:dyDescent="0.2">
      <c r="A54" s="3">
        <v>2015</v>
      </c>
      <c r="B54" s="3">
        <v>2</v>
      </c>
      <c r="C54" s="4" t="s">
        <v>1</v>
      </c>
      <c r="D54" s="3">
        <v>107.751296576492</v>
      </c>
      <c r="E54" s="3">
        <v>6995.3109999999997</v>
      </c>
      <c r="F54" s="3">
        <v>373720.69127614412</v>
      </c>
      <c r="G54" s="3">
        <v>1115.338</v>
      </c>
      <c r="H54" s="3">
        <v>5003.2640000000001</v>
      </c>
      <c r="I54" s="3">
        <v>19.147211610748972</v>
      </c>
      <c r="J54" s="3">
        <f t="shared" si="6"/>
        <v>10.013991672421712</v>
      </c>
      <c r="K54" s="3">
        <f t="shared" si="7"/>
        <v>9.1332199383272599</v>
      </c>
      <c r="L54" s="3">
        <v>876.70899999999995</v>
      </c>
      <c r="M54" s="3">
        <v>227.60799999999955</v>
      </c>
      <c r="N54" s="3">
        <f t="shared" si="1"/>
        <v>3.2537223863242044</v>
      </c>
      <c r="O54" s="3">
        <v>18718019</v>
      </c>
      <c r="P54" s="3">
        <v>27.53</v>
      </c>
      <c r="Q54" s="3">
        <v>24.986758355322014</v>
      </c>
      <c r="R54" s="3">
        <f t="shared" si="2"/>
        <v>12.532809477662965</v>
      </c>
      <c r="S54" s="3">
        <f t="shared" si="3"/>
        <v>25.077300194373059</v>
      </c>
      <c r="T54" s="3">
        <f t="shared" si="4"/>
        <v>1754.2351389999999</v>
      </c>
      <c r="U54" s="3">
        <v>26.1076455357024</v>
      </c>
      <c r="V54" s="3">
        <v>1.95992715691983</v>
      </c>
      <c r="W54">
        <f t="shared" si="5"/>
        <v>10.236097019053965</v>
      </c>
      <c r="X54" s="3">
        <v>0.20310910038076099</v>
      </c>
    </row>
    <row r="55" spans="1:24" x14ac:dyDescent="0.2">
      <c r="A55" s="3">
        <v>2016</v>
      </c>
      <c r="B55" s="3">
        <v>2</v>
      </c>
      <c r="C55" s="4" t="s">
        <v>1</v>
      </c>
      <c r="D55" s="3">
        <v>108.226524455215</v>
      </c>
      <c r="E55" s="3">
        <v>7605.1229999999996</v>
      </c>
      <c r="F55" s="3">
        <v>394548.71671798051</v>
      </c>
      <c r="G55" s="3">
        <v>1255.385</v>
      </c>
      <c r="H55" s="3">
        <v>5229.1760000000004</v>
      </c>
      <c r="I55" s="3">
        <v>20.245155798269142</v>
      </c>
      <c r="J55" s="3">
        <f t="shared" si="6"/>
        <v>10.588216482494762</v>
      </c>
      <c r="K55" s="3">
        <f t="shared" si="7"/>
        <v>9.6569393157743804</v>
      </c>
      <c r="L55" s="3">
        <v>1120.5619999999999</v>
      </c>
      <c r="M55" s="3">
        <v>235.48599999999973</v>
      </c>
      <c r="N55" s="3">
        <f t="shared" si="1"/>
        <v>3.0964127733371276</v>
      </c>
      <c r="O55" s="3">
        <v>19275498</v>
      </c>
      <c r="P55" s="3">
        <v>28.134</v>
      </c>
      <c r="Q55" s="3">
        <v>25.762238801329318</v>
      </c>
      <c r="R55" s="3">
        <f t="shared" si="2"/>
        <v>14.734304757464145</v>
      </c>
      <c r="S55" s="3">
        <f t="shared" si="3"/>
        <v>26.164035913686078</v>
      </c>
      <c r="T55" s="3">
        <f t="shared" si="4"/>
        <v>1989.8071129999998</v>
      </c>
      <c r="U55" s="3">
        <v>25.915964804251001</v>
      </c>
      <c r="V55" s="3">
        <v>3.0438034992990901</v>
      </c>
      <c r="W55">
        <f t="shared" si="5"/>
        <v>15.034724996086817</v>
      </c>
      <c r="X55" s="3">
        <v>0.207403201722726</v>
      </c>
    </row>
    <row r="56" spans="1:24" x14ac:dyDescent="0.2">
      <c r="A56" s="3">
        <v>2017</v>
      </c>
      <c r="B56" s="3">
        <v>2</v>
      </c>
      <c r="C56" s="4" t="s">
        <v>1</v>
      </c>
      <c r="D56" s="3">
        <v>109.831522699898</v>
      </c>
      <c r="E56" s="3">
        <v>8191.299</v>
      </c>
      <c r="F56" s="3">
        <v>412954.10564040137</v>
      </c>
      <c r="G56" s="3">
        <v>1453.0809999999999</v>
      </c>
      <c r="H56" s="3">
        <v>5452.3620000000001</v>
      </c>
      <c r="I56" s="3">
        <v>20.883500895279248</v>
      </c>
      <c r="J56" s="3">
        <f t="shared" si="6"/>
        <v>10.922070968231047</v>
      </c>
      <c r="K56" s="3">
        <f t="shared" si="7"/>
        <v>9.9614299270482007</v>
      </c>
      <c r="L56" s="3">
        <v>1285.856</v>
      </c>
      <c r="M56" s="3">
        <v>242.0405199999997</v>
      </c>
      <c r="N56" s="3">
        <f t="shared" si="1"/>
        <v>2.9548490416477251</v>
      </c>
      <c r="O56" s="3">
        <v>19835858</v>
      </c>
      <c r="P56" s="3">
        <v>28.742999999999999</v>
      </c>
      <c r="Q56" s="3">
        <v>27.371723604248483</v>
      </c>
      <c r="R56" s="3">
        <f t="shared" si="2"/>
        <v>15.697827658348206</v>
      </c>
      <c r="S56" s="3">
        <f t="shared" si="3"/>
        <v>27.700753079578707</v>
      </c>
      <c r="T56" s="3">
        <f t="shared" si="4"/>
        <v>2269.0515099999998</v>
      </c>
      <c r="U56" s="3">
        <v>26.452385635050099</v>
      </c>
      <c r="V56" s="3">
        <v>1.8237034199337698E-2</v>
      </c>
      <c r="W56">
        <f t="shared" si="5"/>
        <v>8.7327475842233965E-2</v>
      </c>
      <c r="X56" s="3">
        <v>0.23317367970672101</v>
      </c>
    </row>
    <row r="57" spans="1:24" x14ac:dyDescent="0.2">
      <c r="A57" s="3">
        <v>2018</v>
      </c>
      <c r="B57" s="3">
        <v>2</v>
      </c>
      <c r="C57" s="4" t="s">
        <v>1</v>
      </c>
      <c r="D57" s="3">
        <v>111.97976470929299</v>
      </c>
      <c r="E57" s="3">
        <v>8826.0810000000001</v>
      </c>
      <c r="F57" s="3">
        <v>432805.41789343191</v>
      </c>
      <c r="G57" s="3">
        <v>1625.712</v>
      </c>
      <c r="H57" s="3">
        <v>5673.3429999999998</v>
      </c>
      <c r="I57" s="3">
        <v>20.042304166481138</v>
      </c>
      <c r="J57" s="3">
        <f t="shared" si="6"/>
        <v>10.482125079069636</v>
      </c>
      <c r="K57" s="3">
        <f t="shared" si="7"/>
        <v>9.5601790874115018</v>
      </c>
      <c r="L57" s="3">
        <v>1527.0260000000001</v>
      </c>
      <c r="M57" s="3">
        <v>253.08922999999982</v>
      </c>
      <c r="N57" s="3">
        <f t="shared" si="1"/>
        <v>2.8675153785694896</v>
      </c>
      <c r="O57" s="3">
        <v>20392723</v>
      </c>
      <c r="P57" s="3">
        <v>29.358000000000001</v>
      </c>
      <c r="Q57" s="3">
        <v>27.104090705716388</v>
      </c>
      <c r="R57" s="3">
        <f t="shared" si="2"/>
        <v>17.301291479196713</v>
      </c>
      <c r="S57" s="3">
        <f t="shared" si="3"/>
        <v>27.979588562579472</v>
      </c>
      <c r="T57" s="3">
        <f t="shared" si="4"/>
        <v>2469.5011500000001</v>
      </c>
      <c r="U57" s="3">
        <v>28.078906141921902</v>
      </c>
      <c r="V57" s="3">
        <v>1.68919943064198</v>
      </c>
      <c r="W57">
        <f t="shared" si="5"/>
        <v>8.4281698182537657</v>
      </c>
      <c r="X57" s="3">
        <v>0.25242828042140297</v>
      </c>
    </row>
    <row r="58" spans="1:24" x14ac:dyDescent="0.2">
      <c r="A58" s="3">
        <v>2019</v>
      </c>
      <c r="B58" s="3">
        <v>2</v>
      </c>
      <c r="C58" s="4" t="s">
        <v>1</v>
      </c>
      <c r="D58" s="3">
        <v>108.35902293441301</v>
      </c>
      <c r="E58" s="3">
        <v>9478.9630932</v>
      </c>
      <c r="F58" s="3">
        <v>452421.07756820362</v>
      </c>
      <c r="G58" s="3">
        <v>1918.8716644000001</v>
      </c>
      <c r="H58" s="3">
        <v>5780.2834303</v>
      </c>
      <c r="I58" s="3">
        <v>20.247045812181703</v>
      </c>
      <c r="J58" s="3">
        <f t="shared" si="6"/>
        <v>10.589204959771031</v>
      </c>
      <c r="K58" s="3">
        <f t="shared" si="7"/>
        <v>9.657840852410672</v>
      </c>
      <c r="L58" s="3">
        <v>1779.8079985000002</v>
      </c>
      <c r="M58" s="3">
        <v>273.76799999999969</v>
      </c>
      <c r="N58" s="3">
        <f t="shared" si="1"/>
        <v>2.8881640038918905</v>
      </c>
      <c r="O58" s="3">
        <v>20951639</v>
      </c>
      <c r="P58" s="3">
        <v>29.98</v>
      </c>
      <c r="Q58" s="3">
        <v>28.047150029597713</v>
      </c>
      <c r="R58" s="3">
        <f t="shared" si="2"/>
        <v>18.776399707440525</v>
      </c>
      <c r="S58" s="3">
        <f t="shared" si="3"/>
        <v>29.901317333256518</v>
      </c>
      <c r="T58" s="3">
        <f t="shared" si="4"/>
        <v>2834.3348343999996</v>
      </c>
      <c r="U58" s="3">
        <v>27.6161121175574</v>
      </c>
      <c r="V58" s="3">
        <v>1.00734646881893</v>
      </c>
      <c r="W58">
        <f t="shared" si="5"/>
        <v>4.975276285554985</v>
      </c>
      <c r="X58" s="3">
        <v>0.26950158887330999</v>
      </c>
    </row>
    <row r="59" spans="1:24" x14ac:dyDescent="0.2">
      <c r="A59" s="3">
        <v>2020</v>
      </c>
      <c r="B59" s="3">
        <v>2</v>
      </c>
      <c r="C59" s="4" t="s">
        <v>1</v>
      </c>
      <c r="D59" s="3">
        <v>110.40098363881999</v>
      </c>
      <c r="E59" s="3">
        <v>10322.332746399999</v>
      </c>
      <c r="F59" s="3">
        <v>479603.77820067125</v>
      </c>
      <c r="G59" s="3">
        <v>1807.98</v>
      </c>
      <c r="H59" s="3">
        <v>5963.2509070666702</v>
      </c>
      <c r="I59" s="3">
        <v>19.565344865523276</v>
      </c>
      <c r="J59" s="3">
        <f t="shared" si="6"/>
        <v>10.232675364668674</v>
      </c>
      <c r="K59" s="3">
        <f t="shared" si="7"/>
        <v>9.3326695008546015</v>
      </c>
      <c r="L59" s="3">
        <v>1934.4150235818515</v>
      </c>
      <c r="M59" s="3">
        <v>301.95708299999956</v>
      </c>
      <c r="N59" s="3">
        <f t="shared" si="1"/>
        <v>2.9252794927126295</v>
      </c>
      <c r="O59" s="3">
        <v>21522626</v>
      </c>
      <c r="P59" s="3">
        <v>30.606999999999999</v>
      </c>
      <c r="Q59" s="3">
        <v>28.296830491331388</v>
      </c>
      <c r="R59" s="3">
        <f t="shared" si="2"/>
        <v>18.740095587952201</v>
      </c>
      <c r="S59" s="3">
        <f t="shared" si="3"/>
        <v>26.847896382399846</v>
      </c>
      <c r="T59" s="3">
        <f t="shared" si="4"/>
        <v>2771.3291999999997</v>
      </c>
      <c r="U59" s="3">
        <v>28.546194447350501</v>
      </c>
      <c r="V59" s="3">
        <v>-0.55079750744654798</v>
      </c>
      <c r="W59">
        <f t="shared" si="5"/>
        <v>-2.8151689184744502</v>
      </c>
      <c r="X59" s="3">
        <v>0.25353318874750702</v>
      </c>
    </row>
    <row r="60" spans="1:24" x14ac:dyDescent="0.2">
      <c r="A60" s="3">
        <v>2021</v>
      </c>
      <c r="B60" s="3">
        <v>2</v>
      </c>
      <c r="C60" s="4" t="s">
        <v>1</v>
      </c>
      <c r="D60" s="3">
        <v>114.434519867232</v>
      </c>
      <c r="E60" s="3">
        <v>10945.113525700001</v>
      </c>
      <c r="F60" s="3">
        <v>495238.70034695306</v>
      </c>
      <c r="G60" s="3">
        <v>2168.35</v>
      </c>
      <c r="H60" s="3">
        <v>6127.2116222166696</v>
      </c>
      <c r="I60" s="3">
        <v>21.023171615324458</v>
      </c>
      <c r="J60" s="3">
        <f t="shared" si="6"/>
        <v>10.995118754814692</v>
      </c>
      <c r="K60" s="3">
        <f t="shared" si="7"/>
        <v>10.028052860509765</v>
      </c>
      <c r="L60" s="3">
        <v>2144.9685562859199</v>
      </c>
      <c r="M60" s="3">
        <v>316.60982601753017</v>
      </c>
      <c r="N60" s="3">
        <f t="shared" si="1"/>
        <v>2.8927048154786612</v>
      </c>
      <c r="O60" s="3">
        <v>22100683</v>
      </c>
      <c r="P60" s="3">
        <v>31.24</v>
      </c>
      <c r="Q60" s="3">
        <v>29.377365455826631</v>
      </c>
      <c r="R60" s="3">
        <f t="shared" si="2"/>
        <v>19.597499388648298</v>
      </c>
      <c r="S60" s="3">
        <f t="shared" si="3"/>
        <v>29.839176746146414</v>
      </c>
      <c r="T60" s="3">
        <f t="shared" si="4"/>
        <v>3265.9317700000001</v>
      </c>
      <c r="U60" s="3">
        <v>29.128057688604098</v>
      </c>
      <c r="V60" s="3">
        <v>-0.40510138269364698</v>
      </c>
      <c r="W60">
        <f t="shared" si="5"/>
        <v>-1.926928011177703</v>
      </c>
      <c r="X60" s="3">
        <v>0.25959259434017701</v>
      </c>
    </row>
    <row r="61" spans="1:24" x14ac:dyDescent="0.2">
      <c r="A61" s="3">
        <v>2022</v>
      </c>
      <c r="B61" s="3">
        <v>2</v>
      </c>
      <c r="C61" s="4" t="s">
        <v>1</v>
      </c>
      <c r="D61" s="3">
        <v>130.78748216983399</v>
      </c>
      <c r="E61" s="3">
        <v>11779.464681900001</v>
      </c>
      <c r="F61" s="3">
        <v>519519.64045049076</v>
      </c>
      <c r="G61" s="3">
        <v>2362.88</v>
      </c>
      <c r="H61" s="3">
        <v>6291.17233736667</v>
      </c>
      <c r="I61" s="3">
        <v>22.798149767590587</v>
      </c>
      <c r="J61" s="3">
        <f t="shared" si="6"/>
        <v>11.923432328449877</v>
      </c>
      <c r="K61" s="3">
        <f t="shared" si="7"/>
        <v>10.87471743914071</v>
      </c>
      <c r="L61" s="3">
        <v>2409.4780969056487</v>
      </c>
      <c r="M61" s="3">
        <v>367.13092536305129</v>
      </c>
      <c r="N61" s="3">
        <f t="shared" si="1"/>
        <v>3.116702968065896</v>
      </c>
      <c r="O61" s="3">
        <v>22673762</v>
      </c>
      <c r="P61" s="3">
        <v>31.876999999999999</v>
      </c>
      <c r="Q61" s="3">
        <v>31.163258256044095</v>
      </c>
      <c r="R61" s="3">
        <f t="shared" si="2"/>
        <v>20.4549031893443</v>
      </c>
      <c r="S61" s="3">
        <f t="shared" si="3"/>
        <v>30.9340330685745</v>
      </c>
      <c r="T61" s="3">
        <f t="shared" si="4"/>
        <v>3643.8635000000004</v>
      </c>
      <c r="U61" s="3">
        <v>29.709920929857802</v>
      </c>
      <c r="V61" s="3">
        <v>-0.25940525794074698</v>
      </c>
      <c r="W61">
        <f t="shared" si="5"/>
        <v>-1.1378346952940563</v>
      </c>
      <c r="X61" s="3">
        <v>0.260145048503229</v>
      </c>
    </row>
    <row r="62" spans="1:24" x14ac:dyDescent="0.2">
      <c r="A62" s="3">
        <v>1993</v>
      </c>
      <c r="B62" s="3">
        <v>3</v>
      </c>
      <c r="C62" s="4" t="s">
        <v>2</v>
      </c>
      <c r="D62" s="3">
        <v>45.337728570026698</v>
      </c>
      <c r="E62" s="3">
        <v>3127.7459702000001</v>
      </c>
      <c r="F62" s="3">
        <v>234878.39776793332</v>
      </c>
      <c r="G62" s="5">
        <v>484.00000610000001</v>
      </c>
      <c r="H62" s="3">
        <v>2226.8346368000002</v>
      </c>
      <c r="I62" s="3">
        <v>9.345464496955584</v>
      </c>
      <c r="J62" s="3">
        <v>7.3685956359574583</v>
      </c>
      <c r="K62" s="3">
        <f t="shared" ref="K62:K92" si="8">I62-J62</f>
        <v>1.9768688609981258</v>
      </c>
      <c r="L62" s="3">
        <v>416.91145829999999</v>
      </c>
      <c r="M62" s="3">
        <v>16.299999657059789</v>
      </c>
      <c r="N62" s="3">
        <f t="shared" si="1"/>
        <v>0.52114205604803332</v>
      </c>
      <c r="O62" s="3">
        <v>13316448</v>
      </c>
      <c r="P62" s="3">
        <v>40.460999999999999</v>
      </c>
      <c r="Q62" s="3">
        <v>28.088022760487291</v>
      </c>
      <c r="R62" s="3">
        <f t="shared" si="2"/>
        <v>13.329453934947955</v>
      </c>
      <c r="S62" s="3">
        <f t="shared" si="3"/>
        <v>17.451271536642885</v>
      </c>
      <c r="T62" s="3">
        <f t="shared" si="4"/>
        <v>545.83144223600755</v>
      </c>
      <c r="U62" s="3">
        <v>29.4424528741736</v>
      </c>
      <c r="V62" s="3">
        <v>1.5857082639903499</v>
      </c>
      <c r="W62">
        <f t="shared" si="5"/>
        <v>16.967677363783434</v>
      </c>
      <c r="X62" s="3">
        <v>0.222078740516991</v>
      </c>
    </row>
    <row r="63" spans="1:24" x14ac:dyDescent="0.2">
      <c r="A63" s="3">
        <v>1994</v>
      </c>
      <c r="B63" s="3">
        <v>3</v>
      </c>
      <c r="C63" s="4" t="s">
        <v>2</v>
      </c>
      <c r="D63" s="3">
        <v>57.162520887787203</v>
      </c>
      <c r="E63" s="3">
        <v>4615.7261700999998</v>
      </c>
      <c r="F63" s="3">
        <v>334417.53811778268</v>
      </c>
      <c r="G63" s="3">
        <v>552.43799999999999</v>
      </c>
      <c r="H63" s="3">
        <v>4170.8990000000003</v>
      </c>
      <c r="I63" s="3">
        <v>11.54921230495029</v>
      </c>
      <c r="J63" s="3">
        <v>9.1061793040598324</v>
      </c>
      <c r="K63" s="3">
        <f t="shared" si="8"/>
        <v>2.4430330008904573</v>
      </c>
      <c r="L63" s="3">
        <v>1150.8790067</v>
      </c>
      <c r="M63" s="3">
        <v>61.299999986872983</v>
      </c>
      <c r="N63" s="3">
        <f t="shared" si="1"/>
        <v>1.3280683846447701</v>
      </c>
      <c r="O63" s="3">
        <v>13802285</v>
      </c>
      <c r="P63" s="3">
        <v>40.835000000000001</v>
      </c>
      <c r="Q63" s="3">
        <v>17.942871164345028</v>
      </c>
      <c r="R63" s="3">
        <f t="shared" si="2"/>
        <v>24.933866617894843</v>
      </c>
      <c r="S63" s="3">
        <f t="shared" si="3"/>
        <v>14.411637282024218</v>
      </c>
      <c r="T63" s="3">
        <f t="shared" si="4"/>
        <v>665.20171356628009</v>
      </c>
      <c r="U63" s="3">
        <v>40.527401864038097</v>
      </c>
      <c r="V63" s="3">
        <v>1.41381793033418</v>
      </c>
      <c r="W63">
        <f t="shared" si="5"/>
        <v>12.241682748599064</v>
      </c>
      <c r="X63" s="3">
        <v>0.22413680053701299</v>
      </c>
    </row>
    <row r="64" spans="1:24" x14ac:dyDescent="0.2">
      <c r="A64" s="3">
        <v>1995</v>
      </c>
      <c r="B64" s="3">
        <v>3</v>
      </c>
      <c r="C64" s="4" t="s">
        <v>2</v>
      </c>
      <c r="D64" s="3">
        <v>65.333942739535104</v>
      </c>
      <c r="E64" s="3">
        <v>5490.7056947000001</v>
      </c>
      <c r="F64" s="3">
        <v>383972.76358492719</v>
      </c>
      <c r="G64" s="3">
        <v>592.97500000000002</v>
      </c>
      <c r="H64" s="3">
        <v>5717.6530000000002</v>
      </c>
      <c r="I64" s="3">
        <v>13.686123144887633</v>
      </c>
      <c r="J64" s="3">
        <v>10.791064190704256</v>
      </c>
      <c r="K64" s="3">
        <f t="shared" si="8"/>
        <v>2.8950589541833764</v>
      </c>
      <c r="L64" s="3">
        <v>1258.1784780999999</v>
      </c>
      <c r="M64" s="3">
        <v>75.39999664468516</v>
      </c>
      <c r="N64" s="3">
        <f t="shared" si="1"/>
        <v>1.3732296145004881</v>
      </c>
      <c r="O64" s="3">
        <v>14299727</v>
      </c>
      <c r="P64" s="3">
        <v>41.21</v>
      </c>
      <c r="Q64" s="3">
        <v>18.159245012211088</v>
      </c>
      <c r="R64" s="3">
        <f t="shared" si="2"/>
        <v>22.914695269762479</v>
      </c>
      <c r="S64" s="3">
        <f t="shared" si="3"/>
        <v>13.694672573474236</v>
      </c>
      <c r="T64" s="3">
        <f t="shared" si="4"/>
        <v>751.93416686226885</v>
      </c>
      <c r="U64" s="3">
        <v>41.759299663670603</v>
      </c>
      <c r="V64" s="3">
        <v>1.9250729511003899</v>
      </c>
      <c r="W64">
        <f t="shared" si="5"/>
        <v>14.065874833367177</v>
      </c>
      <c r="X64" s="3">
        <v>0.235326170912214</v>
      </c>
    </row>
    <row r="65" spans="1:24" x14ac:dyDescent="0.2">
      <c r="A65" s="3">
        <v>1996</v>
      </c>
      <c r="B65" s="3">
        <v>3</v>
      </c>
      <c r="C65" s="4" t="s">
        <v>2</v>
      </c>
      <c r="D65" s="3">
        <v>66.954751563083605</v>
      </c>
      <c r="E65" s="3">
        <v>9244.3421433999993</v>
      </c>
      <c r="F65" s="3">
        <v>624156.08992160263</v>
      </c>
      <c r="G65" s="3">
        <v>978.27200000000005</v>
      </c>
      <c r="H65" s="3">
        <v>6027.8670000000002</v>
      </c>
      <c r="I65" s="3">
        <v>19.193505253013285</v>
      </c>
      <c r="J65" s="3">
        <v>15.133456351169359</v>
      </c>
      <c r="K65" s="3">
        <f t="shared" si="8"/>
        <v>4.0600489018439259</v>
      </c>
      <c r="L65" s="3">
        <v>1509.0997066</v>
      </c>
      <c r="M65" s="3">
        <v>75.2000025433139</v>
      </c>
      <c r="N65" s="3">
        <f t="shared" si="1"/>
        <v>0.81347056801659989</v>
      </c>
      <c r="O65" s="3">
        <v>14810946</v>
      </c>
      <c r="P65" s="3">
        <v>41.587000000000003</v>
      </c>
      <c r="Q65" s="3">
        <v>10.990592778150029</v>
      </c>
      <c r="R65" s="3">
        <f t="shared" si="2"/>
        <v>16.324576515998189</v>
      </c>
      <c r="S65" s="3">
        <f t="shared" si="3"/>
        <v>14.642435239615269</v>
      </c>
      <c r="T65" s="3">
        <f t="shared" si="4"/>
        <v>1353.5968116758067</v>
      </c>
      <c r="U65" s="3">
        <v>28.054808911974501</v>
      </c>
      <c r="V65" s="3">
        <v>1.48963672796694</v>
      </c>
      <c r="W65">
        <f t="shared" si="5"/>
        <v>7.7611499740677878</v>
      </c>
      <c r="X65" s="3">
        <v>0.27368947263733201</v>
      </c>
    </row>
    <row r="66" spans="1:24" x14ac:dyDescent="0.2">
      <c r="A66" s="3">
        <v>1997</v>
      </c>
      <c r="B66" s="3">
        <v>3</v>
      </c>
      <c r="C66" s="4" t="s">
        <v>2</v>
      </c>
      <c r="D66" s="3">
        <v>69.646890532182397</v>
      </c>
      <c r="E66" s="3">
        <v>10533.8068659</v>
      </c>
      <c r="F66" s="3">
        <v>686892.44888299028</v>
      </c>
      <c r="G66" s="3">
        <v>1023.759</v>
      </c>
      <c r="H66" s="3">
        <v>6676.085</v>
      </c>
      <c r="I66" s="3">
        <v>18.027661798579512</v>
      </c>
      <c r="J66" s="3">
        <v>14.214226601449719</v>
      </c>
      <c r="K66" s="3">
        <f t="shared" si="8"/>
        <v>3.8134351971297935</v>
      </c>
      <c r="L66" s="3">
        <v>1985.2210915999999</v>
      </c>
      <c r="M66" s="3">
        <v>79.600003576329783</v>
      </c>
      <c r="N66" s="3">
        <f t="shared" ref="N66:N129" si="9">100*M66/E66</f>
        <v>0.75566226521591751</v>
      </c>
      <c r="O66" s="3">
        <v>15335453</v>
      </c>
      <c r="P66" s="3">
        <v>41.963999999999999</v>
      </c>
      <c r="Q66" s="3">
        <v>10.892529306896185</v>
      </c>
      <c r="R66" s="3">
        <f t="shared" ref="R66:R129" si="10">100*L66/E66</f>
        <v>18.846188437596574</v>
      </c>
      <c r="S66" s="3">
        <f t="shared" ref="S66:S129" si="11">100*G66/E66+K66</f>
        <v>13.532229295340468</v>
      </c>
      <c r="T66" s="3">
        <f t="shared" ref="T66:T129" si="12">S66*E66/100</f>
        <v>1425.4588986219053</v>
      </c>
      <c r="U66" s="3">
        <v>28.161951042630399</v>
      </c>
      <c r="V66" s="3">
        <v>2.30201823314406</v>
      </c>
      <c r="W66">
        <f t="shared" si="5"/>
        <v>12.769366648122094</v>
      </c>
      <c r="X66" s="3">
        <v>0.32425517524653502</v>
      </c>
    </row>
    <row r="67" spans="1:24" x14ac:dyDescent="0.2">
      <c r="A67" s="3">
        <v>1998</v>
      </c>
      <c r="B67" s="3">
        <v>3</v>
      </c>
      <c r="C67" s="4" t="s">
        <v>2</v>
      </c>
      <c r="D67" s="3">
        <v>72.858620390728007</v>
      </c>
      <c r="E67" s="3">
        <v>11574.650148000001</v>
      </c>
      <c r="F67" s="3">
        <v>729847.87480161095</v>
      </c>
      <c r="G67" s="3">
        <v>1016.2190000000001</v>
      </c>
      <c r="H67" s="3">
        <v>7405.2139999999999</v>
      </c>
      <c r="I67" s="3">
        <v>18.205786773297124</v>
      </c>
      <c r="J67" s="3">
        <v>14.354672366535745</v>
      </c>
      <c r="K67" s="3">
        <f t="shared" si="8"/>
        <v>3.8511144067613792</v>
      </c>
      <c r="L67" s="3">
        <v>2429.1966001999999</v>
      </c>
      <c r="M67" s="3">
        <v>84.107997524712189</v>
      </c>
      <c r="N67" s="3">
        <f t="shared" si="9"/>
        <v>0.72665693087272554</v>
      </c>
      <c r="O67" s="3">
        <v>15858990</v>
      </c>
      <c r="P67" s="3">
        <v>42.341999999999999</v>
      </c>
      <c r="Q67" s="3">
        <v>10.252335792672289</v>
      </c>
      <c r="R67" s="3">
        <f t="shared" si="10"/>
        <v>20.987214033589982</v>
      </c>
      <c r="S67" s="3">
        <f t="shared" si="11"/>
        <v>12.630809576861997</v>
      </c>
      <c r="T67" s="3">
        <f t="shared" si="12"/>
        <v>1461.9720193818555</v>
      </c>
      <c r="U67" s="3">
        <v>27.1844537490724</v>
      </c>
      <c r="V67" s="3">
        <v>3.8741717711986401</v>
      </c>
      <c r="W67">
        <f t="shared" ref="W67:W130" si="13">100*V67/I67</f>
        <v>21.279892044440416</v>
      </c>
      <c r="X67" s="3">
        <v>0.31462911572552898</v>
      </c>
    </row>
    <row r="68" spans="1:24" x14ac:dyDescent="0.2">
      <c r="A68" s="3">
        <v>1999</v>
      </c>
      <c r="B68" s="3">
        <v>3</v>
      </c>
      <c r="C68" s="4" t="s">
        <v>2</v>
      </c>
      <c r="D68" s="3">
        <v>73.370361712905805</v>
      </c>
      <c r="E68" s="3">
        <v>11618.8530711</v>
      </c>
      <c r="F68" s="3">
        <v>710811.72257081803</v>
      </c>
      <c r="G68" s="3">
        <v>978.34699999999998</v>
      </c>
      <c r="H68" s="3">
        <v>7548.1729999999998</v>
      </c>
      <c r="I68" s="3">
        <v>19.266334363655659</v>
      </c>
      <c r="J68" s="3">
        <v>15.190879742700607</v>
      </c>
      <c r="K68" s="3">
        <f t="shared" si="8"/>
        <v>4.0754546209550515</v>
      </c>
      <c r="L68" s="3">
        <v>1883.1990913</v>
      </c>
      <c r="M68" s="3">
        <v>84.695998877520452</v>
      </c>
      <c r="N68" s="3">
        <f t="shared" si="9"/>
        <v>0.72895317945097282</v>
      </c>
      <c r="O68" s="3">
        <v>16345894</v>
      </c>
      <c r="P68" s="3">
        <v>42.741</v>
      </c>
      <c r="Q68" s="3">
        <v>9.3341829297900212</v>
      </c>
      <c r="R68" s="3">
        <f t="shared" si="10"/>
        <v>16.208132418716527</v>
      </c>
      <c r="S68" s="3">
        <f t="shared" si="11"/>
        <v>12.495795200297417</v>
      </c>
      <c r="T68" s="3">
        <f t="shared" si="12"/>
        <v>1451.868084388123</v>
      </c>
      <c r="U68" s="3">
        <v>28.737501633488598</v>
      </c>
      <c r="V68" s="3">
        <v>1.2471456747768099</v>
      </c>
      <c r="W68">
        <f t="shared" si="13"/>
        <v>6.4731860832304804</v>
      </c>
      <c r="X68" s="3">
        <v>0.41792758475003</v>
      </c>
    </row>
    <row r="69" spans="1:24" x14ac:dyDescent="0.2">
      <c r="A69" s="3">
        <v>2000</v>
      </c>
      <c r="B69" s="3">
        <v>3</v>
      </c>
      <c r="C69" s="4" t="s">
        <v>2</v>
      </c>
      <c r="D69" s="3">
        <v>75.227200607352898</v>
      </c>
      <c r="E69" s="3">
        <v>11773.496809300001</v>
      </c>
      <c r="F69" s="3">
        <v>700817.14755706512</v>
      </c>
      <c r="G69" s="3">
        <v>1089.1969999999999</v>
      </c>
      <c r="H69" s="3">
        <v>7719.933</v>
      </c>
      <c r="I69" s="3">
        <v>16.362068051679664</v>
      </c>
      <c r="J69" s="3">
        <v>12.900959955508002</v>
      </c>
      <c r="K69" s="3">
        <f t="shared" si="8"/>
        <v>3.461108096171662</v>
      </c>
      <c r="L69" s="3">
        <v>1943.6315790000001</v>
      </c>
      <c r="M69" s="3">
        <v>84.740010760221963</v>
      </c>
      <c r="N69" s="3">
        <f t="shared" si="9"/>
        <v>0.71975227184233825</v>
      </c>
      <c r="O69" s="3">
        <v>16799670</v>
      </c>
      <c r="P69" s="3">
        <v>43.155000000000001</v>
      </c>
      <c r="Q69" s="3">
        <v>9.6502170799632765</v>
      </c>
      <c r="R69" s="3">
        <f t="shared" si="10"/>
        <v>16.508532770524951</v>
      </c>
      <c r="S69" s="3">
        <f t="shared" si="11"/>
        <v>12.712369787087757</v>
      </c>
      <c r="T69" s="3">
        <f t="shared" si="12"/>
        <v>1496.6904512691942</v>
      </c>
      <c r="U69" s="3">
        <v>27.790058562852199</v>
      </c>
      <c r="V69" s="3">
        <v>1.4157819435276</v>
      </c>
      <c r="W69">
        <f t="shared" si="13"/>
        <v>8.6528300643650091</v>
      </c>
      <c r="X69" s="3">
        <v>0.38628139719411198</v>
      </c>
    </row>
    <row r="70" spans="1:24" x14ac:dyDescent="0.2">
      <c r="A70" s="3">
        <v>2001</v>
      </c>
      <c r="B70" s="3">
        <v>3</v>
      </c>
      <c r="C70" s="4" t="s">
        <v>2</v>
      </c>
      <c r="D70" s="3">
        <v>78.5082568831034</v>
      </c>
      <c r="E70" s="3">
        <v>12311.998549399999</v>
      </c>
      <c r="F70" s="3">
        <v>713926.61245261657</v>
      </c>
      <c r="G70" s="3">
        <v>1111.68</v>
      </c>
      <c r="H70" s="3">
        <v>8257.16</v>
      </c>
      <c r="I70" s="3">
        <v>15.340768245071345</v>
      </c>
      <c r="J70" s="3">
        <v>12.095698183829365</v>
      </c>
      <c r="K70" s="3">
        <f t="shared" si="8"/>
        <v>3.2450700612419805</v>
      </c>
      <c r="L70" s="3">
        <v>1975.5667230000001</v>
      </c>
      <c r="M70" s="3">
        <v>84.961663893383815</v>
      </c>
      <c r="N70" s="3">
        <f t="shared" si="9"/>
        <v>0.69007207524016678</v>
      </c>
      <c r="O70" s="3">
        <v>17245468</v>
      </c>
      <c r="P70" s="3">
        <v>43.567999999999998</v>
      </c>
      <c r="Q70" s="3">
        <v>9.4443128158637233</v>
      </c>
      <c r="R70" s="3">
        <f t="shared" si="10"/>
        <v>16.045865462648834</v>
      </c>
      <c r="S70" s="3">
        <f t="shared" si="11"/>
        <v>12.274310891149124</v>
      </c>
      <c r="T70" s="3">
        <f t="shared" si="12"/>
        <v>1511.2129788671261</v>
      </c>
      <c r="U70" s="3">
        <v>27.469814628631699</v>
      </c>
      <c r="V70" s="3">
        <v>1.62207725855454</v>
      </c>
      <c r="W70">
        <f t="shared" si="13"/>
        <v>10.573637725579212</v>
      </c>
      <c r="X70" s="3">
        <v>0.37658009628964501</v>
      </c>
    </row>
    <row r="71" spans="1:24" x14ac:dyDescent="0.2">
      <c r="A71" s="3">
        <v>2002</v>
      </c>
      <c r="B71" s="3">
        <v>3</v>
      </c>
      <c r="C71" s="4" t="s">
        <v>2</v>
      </c>
      <c r="D71" s="3">
        <v>80.9241638777508</v>
      </c>
      <c r="E71" s="3">
        <v>12524.5645147</v>
      </c>
      <c r="F71" s="3">
        <v>708246.85954119731</v>
      </c>
      <c r="G71" s="3">
        <v>1112.057</v>
      </c>
      <c r="H71" s="3">
        <v>7970.893</v>
      </c>
      <c r="I71" s="3">
        <v>15.458863948742865</v>
      </c>
      <c r="J71" s="3">
        <v>12.188812815743356</v>
      </c>
      <c r="K71" s="3">
        <f t="shared" si="8"/>
        <v>3.2700511329995088</v>
      </c>
      <c r="L71" s="3">
        <v>2360.1101668000001</v>
      </c>
      <c r="M71" s="3">
        <v>83.309701890240746</v>
      </c>
      <c r="N71" s="3">
        <f t="shared" si="9"/>
        <v>0.66517044798212899</v>
      </c>
      <c r="O71" s="3">
        <v>17683897</v>
      </c>
      <c r="P71" s="3">
        <v>43.982999999999997</v>
      </c>
      <c r="Q71" s="3">
        <v>9.6415452048977244</v>
      </c>
      <c r="R71" s="3">
        <f t="shared" si="10"/>
        <v>18.843850131714792</v>
      </c>
      <c r="S71" s="3">
        <f t="shared" si="11"/>
        <v>12.14905845253374</v>
      </c>
      <c r="T71" s="3">
        <f t="shared" si="12"/>
        <v>1521.6166638162017</v>
      </c>
      <c r="U71" s="3">
        <v>31.361161438307199</v>
      </c>
      <c r="V71" s="3">
        <v>1.17744490922986</v>
      </c>
      <c r="W71">
        <f t="shared" si="13"/>
        <v>7.6166328465916244</v>
      </c>
      <c r="X71" s="3">
        <v>0.38673036831191698</v>
      </c>
    </row>
    <row r="72" spans="1:24" x14ac:dyDescent="0.2">
      <c r="A72" s="3">
        <v>2003</v>
      </c>
      <c r="B72" s="3">
        <v>3</v>
      </c>
      <c r="C72" s="4" t="s">
        <v>2</v>
      </c>
      <c r="D72" s="3">
        <v>83.592077757298895</v>
      </c>
      <c r="E72" s="3">
        <v>12323.837640399999</v>
      </c>
      <c r="F72" s="3">
        <v>680256.72580131725</v>
      </c>
      <c r="G72" s="3">
        <v>1288.463</v>
      </c>
      <c r="H72" s="3">
        <v>8862.4979999999996</v>
      </c>
      <c r="I72" s="3">
        <v>12.843850799454582</v>
      </c>
      <c r="J72" s="3">
        <v>10.126959765411385</v>
      </c>
      <c r="K72" s="3">
        <f t="shared" si="8"/>
        <v>2.7168910340431971</v>
      </c>
      <c r="L72" s="3">
        <v>2241.7563525</v>
      </c>
      <c r="M72" s="3">
        <v>82.11550541897175</v>
      </c>
      <c r="N72" s="3">
        <f t="shared" si="9"/>
        <v>0.66631440477421366</v>
      </c>
      <c r="O72" s="3">
        <v>18116451</v>
      </c>
      <c r="P72" s="3">
        <v>44.399000000000001</v>
      </c>
      <c r="Q72" s="3">
        <v>9.0256564854655732</v>
      </c>
      <c r="R72" s="3">
        <f t="shared" si="10"/>
        <v>18.190408036138638</v>
      </c>
      <c r="S72" s="3">
        <f t="shared" si="11"/>
        <v>13.171937891981029</v>
      </c>
      <c r="T72" s="3">
        <f t="shared" si="12"/>
        <v>1623.2882399020682</v>
      </c>
      <c r="U72" s="3">
        <v>28.741013406316199</v>
      </c>
      <c r="V72" s="3">
        <v>0.77824432103975505</v>
      </c>
      <c r="W72">
        <f t="shared" si="13"/>
        <v>6.0592756268455208</v>
      </c>
      <c r="X72" s="3">
        <v>0.29297128891304403</v>
      </c>
    </row>
    <row r="73" spans="1:24" x14ac:dyDescent="0.2">
      <c r="A73" s="3">
        <v>2004</v>
      </c>
      <c r="B73" s="3">
        <v>3</v>
      </c>
      <c r="C73" s="4" t="s">
        <v>2</v>
      </c>
      <c r="D73" s="3">
        <v>84.810840517544904</v>
      </c>
      <c r="E73" s="3">
        <v>12398.0207111</v>
      </c>
      <c r="F73" s="3">
        <v>668540.60714688024</v>
      </c>
      <c r="G73" s="3">
        <v>1275.4839999999999</v>
      </c>
      <c r="H73" s="3">
        <v>8728.5709999999999</v>
      </c>
      <c r="I73" s="3">
        <v>13.493331357337066</v>
      </c>
      <c r="J73" s="3">
        <v>10.639054119417128</v>
      </c>
      <c r="K73" s="3">
        <f t="shared" si="8"/>
        <v>2.8542772379199377</v>
      </c>
      <c r="L73" s="3">
        <v>2093.1050296000003</v>
      </c>
      <c r="M73" s="3">
        <v>83.951271702215749</v>
      </c>
      <c r="N73" s="3">
        <f t="shared" si="9"/>
        <v>0.67713446894836871</v>
      </c>
      <c r="O73" s="3">
        <v>18544903</v>
      </c>
      <c r="P73" s="3">
        <v>44.817</v>
      </c>
      <c r="Q73" s="3">
        <v>9.426573159870836</v>
      </c>
      <c r="R73" s="3">
        <f t="shared" si="10"/>
        <v>16.882574068665935</v>
      </c>
      <c r="S73" s="3">
        <f t="shared" si="11"/>
        <v>13.142080668172751</v>
      </c>
      <c r="T73" s="3">
        <f t="shared" si="12"/>
        <v>1629.3578831095269</v>
      </c>
      <c r="U73" s="3">
        <v>30.141288867619899</v>
      </c>
      <c r="V73" s="3">
        <v>1.20362782669305</v>
      </c>
      <c r="W73">
        <f t="shared" si="13"/>
        <v>8.920168006091183</v>
      </c>
      <c r="X73" s="3">
        <v>0.29474945218101201</v>
      </c>
    </row>
    <row r="74" spans="1:24" x14ac:dyDescent="0.2">
      <c r="A74" s="3">
        <v>2005</v>
      </c>
      <c r="B74" s="3">
        <v>3</v>
      </c>
      <c r="C74" s="4" t="s">
        <v>2</v>
      </c>
      <c r="D74" s="3">
        <v>88.106445939908397</v>
      </c>
      <c r="E74" s="3">
        <v>12673.6664071</v>
      </c>
      <c r="F74" s="3">
        <v>668082.38109583897</v>
      </c>
      <c r="G74" s="3">
        <v>1273.0619999999999</v>
      </c>
      <c r="H74" s="3">
        <v>9181.2360000000008</v>
      </c>
      <c r="I74" s="3">
        <v>13.737473755223977</v>
      </c>
      <c r="J74" s="3">
        <v>10.831552481398786</v>
      </c>
      <c r="K74" s="3">
        <f t="shared" si="8"/>
        <v>2.9059212738251912</v>
      </c>
      <c r="L74" s="3">
        <v>1873.0621785000001</v>
      </c>
      <c r="M74" s="3">
        <v>86.069000000000173</v>
      </c>
      <c r="N74" s="3">
        <f t="shared" si="9"/>
        <v>0.6791168177803929</v>
      </c>
      <c r="O74" s="3">
        <v>18970215</v>
      </c>
      <c r="P74" s="3">
        <v>45.234000000000002</v>
      </c>
      <c r="Q74" s="3">
        <v>8.7975988283725108</v>
      </c>
      <c r="R74" s="3">
        <f t="shared" si="10"/>
        <v>14.779165857250902</v>
      </c>
      <c r="S74" s="3">
        <f t="shared" si="11"/>
        <v>12.95085980311147</v>
      </c>
      <c r="T74" s="3">
        <f t="shared" si="12"/>
        <v>1641.3487682975556</v>
      </c>
      <c r="U74" s="3">
        <v>31.878980224985199</v>
      </c>
      <c r="V74" s="3">
        <v>1.4521810828542601</v>
      </c>
      <c r="W74">
        <f t="shared" si="13"/>
        <v>10.570947095000173</v>
      </c>
      <c r="X74" s="3">
        <v>0.30977508689279498</v>
      </c>
    </row>
    <row r="75" spans="1:24" x14ac:dyDescent="0.2">
      <c r="A75" s="3">
        <v>2006</v>
      </c>
      <c r="B75" s="3">
        <v>3</v>
      </c>
      <c r="C75" s="4" t="s">
        <v>2</v>
      </c>
      <c r="D75" s="3">
        <v>90.280200672727801</v>
      </c>
      <c r="E75" s="3">
        <v>13207.658124899999</v>
      </c>
      <c r="F75" s="3">
        <v>681015.74234313122</v>
      </c>
      <c r="G75" s="3">
        <v>1238.722</v>
      </c>
      <c r="H75" s="3">
        <v>9211.8940000000002</v>
      </c>
      <c r="I75" s="3">
        <v>14.243639203935283</v>
      </c>
      <c r="J75" s="3">
        <v>11.230647520244805</v>
      </c>
      <c r="K75" s="3">
        <f t="shared" si="8"/>
        <v>3.012991683690478</v>
      </c>
      <c r="L75" s="3">
        <v>2135.9834848</v>
      </c>
      <c r="M75" s="3">
        <v>87.197999999999723</v>
      </c>
      <c r="N75" s="3">
        <f t="shared" si="9"/>
        <v>0.66020788224074312</v>
      </c>
      <c r="O75" s="3">
        <v>19394057</v>
      </c>
      <c r="P75" s="3">
        <v>45.652000000000001</v>
      </c>
      <c r="Q75" s="3">
        <v>10.094669945792262</v>
      </c>
      <c r="R75" s="3">
        <f t="shared" si="10"/>
        <v>16.172310523188777</v>
      </c>
      <c r="S75" s="3">
        <f t="shared" si="11"/>
        <v>12.391808036187328</v>
      </c>
      <c r="T75" s="3">
        <f t="shared" si="12"/>
        <v>1636.6676409135066</v>
      </c>
      <c r="U75" s="3">
        <v>32.840930233669603</v>
      </c>
      <c r="V75" s="3">
        <v>1.3882318003168199</v>
      </c>
      <c r="W75">
        <f t="shared" si="13"/>
        <v>9.7463280306431415</v>
      </c>
      <c r="X75" s="3">
        <v>0.293837436901418</v>
      </c>
    </row>
    <row r="76" spans="1:24" x14ac:dyDescent="0.2">
      <c r="A76" s="3">
        <v>2007</v>
      </c>
      <c r="B76" s="3">
        <v>3</v>
      </c>
      <c r="C76" s="4" t="s">
        <v>2</v>
      </c>
      <c r="D76" s="3">
        <v>91.988307751236704</v>
      </c>
      <c r="E76" s="3">
        <v>13765.549262799999</v>
      </c>
      <c r="F76" s="3">
        <v>694608.82255761267</v>
      </c>
      <c r="G76" s="3">
        <v>1273.404</v>
      </c>
      <c r="H76" s="3">
        <v>9829.9240000000009</v>
      </c>
      <c r="I76" s="3">
        <v>16.697147142623205</v>
      </c>
      <c r="J76" s="3">
        <v>13.165158950435595</v>
      </c>
      <c r="K76" s="3">
        <f t="shared" si="8"/>
        <v>3.53198819218761</v>
      </c>
      <c r="L76" s="3">
        <v>1827.6845464999999</v>
      </c>
      <c r="M76" s="3">
        <v>88.516999999999896</v>
      </c>
      <c r="N76" s="3">
        <f t="shared" si="9"/>
        <v>0.64303282281084206</v>
      </c>
      <c r="O76" s="3">
        <v>19817700</v>
      </c>
      <c r="P76" s="3">
        <v>46.070999999999998</v>
      </c>
      <c r="Q76" s="3">
        <v>12.097786266891699</v>
      </c>
      <c r="R76" s="3">
        <f t="shared" si="10"/>
        <v>13.277236611539593</v>
      </c>
      <c r="S76" s="3">
        <f t="shared" si="11"/>
        <v>12.782647033976401</v>
      </c>
      <c r="T76" s="3">
        <f t="shared" si="12"/>
        <v>1759.6015745518644</v>
      </c>
      <c r="U76" s="3">
        <v>30.4909527245864</v>
      </c>
      <c r="V76" s="3">
        <v>1.5431166493591</v>
      </c>
      <c r="W76">
        <f t="shared" si="13"/>
        <v>9.2417982316269427</v>
      </c>
      <c r="X76" s="3">
        <v>0.285492261967837</v>
      </c>
    </row>
    <row r="77" spans="1:24" x14ac:dyDescent="0.2">
      <c r="A77" s="3">
        <v>2008</v>
      </c>
      <c r="B77" s="3">
        <v>3</v>
      </c>
      <c r="C77" s="4" t="s">
        <v>2</v>
      </c>
      <c r="D77" s="3">
        <v>97.791415618689399</v>
      </c>
      <c r="E77" s="3">
        <v>15198.896568</v>
      </c>
      <c r="F77" s="3">
        <v>750768.59676447604</v>
      </c>
      <c r="G77" s="3">
        <v>1345.769</v>
      </c>
      <c r="H77" s="3">
        <v>10901.767</v>
      </c>
      <c r="I77" s="3">
        <v>16.11778346237115</v>
      </c>
      <c r="J77" s="3">
        <v>12.708349480202386</v>
      </c>
      <c r="K77" s="3">
        <f t="shared" si="8"/>
        <v>3.409433982168764</v>
      </c>
      <c r="L77" s="3">
        <v>2776.3425437999999</v>
      </c>
      <c r="M77" s="3">
        <v>89.075753636882197</v>
      </c>
      <c r="N77" s="3">
        <f t="shared" si="9"/>
        <v>0.58606724006809618</v>
      </c>
      <c r="O77" s="3">
        <v>20244449</v>
      </c>
      <c r="P77" s="3">
        <v>46.491</v>
      </c>
      <c r="Q77" s="3">
        <v>11.974664450289522</v>
      </c>
      <c r="R77" s="3">
        <f t="shared" si="10"/>
        <v>18.26673753175843</v>
      </c>
      <c r="S77" s="3">
        <f t="shared" si="11"/>
        <v>12.26382018039715</v>
      </c>
      <c r="T77" s="3">
        <f t="shared" si="12"/>
        <v>1863.965344504074</v>
      </c>
      <c r="U77" s="3">
        <v>31.013669071374402</v>
      </c>
      <c r="V77" s="3">
        <v>1.3744188089315601</v>
      </c>
      <c r="W77">
        <f t="shared" si="13"/>
        <v>8.5273438009655695</v>
      </c>
      <c r="X77" s="3">
        <v>0.31982594339811399</v>
      </c>
    </row>
    <row r="78" spans="1:24" x14ac:dyDescent="0.2">
      <c r="A78" s="3">
        <v>2009</v>
      </c>
      <c r="B78" s="3">
        <v>3</v>
      </c>
      <c r="C78" s="4" t="s">
        <v>2</v>
      </c>
      <c r="D78" s="3">
        <v>98.788403577139505</v>
      </c>
      <c r="E78" s="3">
        <v>15936.745397799999</v>
      </c>
      <c r="F78" s="3">
        <v>770719.06513867411</v>
      </c>
      <c r="G78" s="3">
        <v>1418.258</v>
      </c>
      <c r="H78" s="3">
        <v>11099.46</v>
      </c>
      <c r="I78" s="3">
        <v>16.10816077575274</v>
      </c>
      <c r="J78" s="3">
        <v>12.700762303915354</v>
      </c>
      <c r="K78" s="3">
        <f t="shared" si="8"/>
        <v>3.4073984718373858</v>
      </c>
      <c r="L78" s="3">
        <v>3011.4278808999998</v>
      </c>
      <c r="M78" s="3">
        <v>148.77559568062333</v>
      </c>
      <c r="N78" s="3">
        <f t="shared" si="9"/>
        <v>0.93353813446226708</v>
      </c>
      <c r="O78" s="3">
        <v>20677762</v>
      </c>
      <c r="P78" s="3">
        <v>46.91</v>
      </c>
      <c r="Q78" s="3">
        <v>12.64067328547355</v>
      </c>
      <c r="R78" s="3">
        <f t="shared" si="10"/>
        <v>18.89612844863365</v>
      </c>
      <c r="S78" s="3">
        <f t="shared" si="11"/>
        <v>12.306693557493864</v>
      </c>
      <c r="T78" s="3">
        <f t="shared" si="12"/>
        <v>1961.2864191452525</v>
      </c>
      <c r="U78" s="3">
        <v>35.412741305254698</v>
      </c>
      <c r="V78" s="3">
        <v>1.1733907866336499</v>
      </c>
      <c r="W78">
        <f t="shared" si="13"/>
        <v>7.2844491867745029</v>
      </c>
      <c r="X78" s="3">
        <v>0.29167566586751498</v>
      </c>
    </row>
    <row r="79" spans="1:24" x14ac:dyDescent="0.2">
      <c r="A79" s="3">
        <v>2010</v>
      </c>
      <c r="B79" s="3">
        <v>3</v>
      </c>
      <c r="C79" s="4" t="s">
        <v>2</v>
      </c>
      <c r="D79" s="3">
        <v>100</v>
      </c>
      <c r="E79" s="3">
        <v>17286.284724000001</v>
      </c>
      <c r="F79" s="3">
        <v>818477.76268626738</v>
      </c>
      <c r="G79" s="3">
        <v>1469.567</v>
      </c>
      <c r="H79" s="3">
        <v>12117.433000000001</v>
      </c>
      <c r="I79" s="3">
        <v>20.703173969078726</v>
      </c>
      <c r="J79" s="3">
        <v>16.323781167722366</v>
      </c>
      <c r="K79" s="3">
        <f t="shared" si="8"/>
        <v>4.3793928013563601</v>
      </c>
      <c r="L79" s="3">
        <v>3665.9479734000006</v>
      </c>
      <c r="M79" s="3">
        <v>184.97485640287422</v>
      </c>
      <c r="N79" s="3">
        <f t="shared" si="9"/>
        <v>1.070067162240236</v>
      </c>
      <c r="O79" s="3">
        <v>21120042</v>
      </c>
      <c r="P79" s="3">
        <v>47.33</v>
      </c>
      <c r="Q79" s="3">
        <v>13.040498329235259</v>
      </c>
      <c r="R79" s="3">
        <f t="shared" si="10"/>
        <v>21.207263630861391</v>
      </c>
      <c r="S79" s="3">
        <f t="shared" si="11"/>
        <v>12.880739524864142</v>
      </c>
      <c r="T79" s="3">
        <f t="shared" si="12"/>
        <v>2226.6013088248205</v>
      </c>
      <c r="U79" s="3">
        <v>33.499574590832097</v>
      </c>
      <c r="V79" s="3">
        <v>1.0260623924774399</v>
      </c>
      <c r="W79">
        <f t="shared" si="13"/>
        <v>4.9560632297729699</v>
      </c>
      <c r="X79" s="3">
        <v>0.300690689914348</v>
      </c>
    </row>
    <row r="80" spans="1:24" x14ac:dyDescent="0.2">
      <c r="A80" s="3">
        <v>2011</v>
      </c>
      <c r="B80" s="3">
        <v>3</v>
      </c>
      <c r="C80" s="4" t="s">
        <v>2</v>
      </c>
      <c r="D80" s="3">
        <v>104.912433950525</v>
      </c>
      <c r="E80" s="3">
        <v>17291.860797500001</v>
      </c>
      <c r="F80" s="3">
        <v>801925.97334015241</v>
      </c>
      <c r="G80" s="3">
        <v>1318.8409999999999</v>
      </c>
      <c r="H80" s="3">
        <v>11681.022000000001</v>
      </c>
      <c r="I80" s="3">
        <v>17.847059231740847</v>
      </c>
      <c r="J80" s="3">
        <v>14.071827335336875</v>
      </c>
      <c r="K80" s="3">
        <f t="shared" si="8"/>
        <v>3.7752318964039713</v>
      </c>
      <c r="L80" s="3">
        <v>3880.3918768000003</v>
      </c>
      <c r="M80" s="3">
        <v>187.14382778000257</v>
      </c>
      <c r="N80" s="3">
        <f t="shared" si="9"/>
        <v>1.0822654078215759</v>
      </c>
      <c r="O80" s="3">
        <v>21562914</v>
      </c>
      <c r="P80" s="3">
        <v>47.750999999999998</v>
      </c>
      <c r="Q80" s="3">
        <v>13.127023122436226</v>
      </c>
      <c r="R80" s="3">
        <f t="shared" si="10"/>
        <v>22.440568555588964</v>
      </c>
      <c r="S80" s="3">
        <f t="shared" si="11"/>
        <v>11.402178559024996</v>
      </c>
      <c r="T80" s="3">
        <f t="shared" si="12"/>
        <v>1971.6488443089941</v>
      </c>
      <c r="U80" s="3">
        <v>35.2813763529836</v>
      </c>
      <c r="V80" s="3">
        <v>0.82295427677210498</v>
      </c>
      <c r="W80">
        <f t="shared" si="13"/>
        <v>4.6111477867932864</v>
      </c>
      <c r="X80" s="3">
        <v>0.28374179853428</v>
      </c>
    </row>
    <row r="81" spans="1:24" x14ac:dyDescent="0.2">
      <c r="A81" s="3">
        <v>2012</v>
      </c>
      <c r="B81" s="3">
        <v>3</v>
      </c>
      <c r="C81" s="4" t="s">
        <v>2</v>
      </c>
      <c r="D81" s="3">
        <v>106.281028400716</v>
      </c>
      <c r="E81" s="3">
        <v>18534.370817499999</v>
      </c>
      <c r="F81" s="3">
        <v>842061.39344788122</v>
      </c>
      <c r="G81" s="3">
        <v>1650.098</v>
      </c>
      <c r="H81" s="3">
        <v>13729.669</v>
      </c>
      <c r="I81" s="3">
        <v>17.112271537727906</v>
      </c>
      <c r="J81" s="3">
        <v>13.492471071426955</v>
      </c>
      <c r="K81" s="3">
        <f t="shared" si="8"/>
        <v>3.6198004663009513</v>
      </c>
      <c r="L81" s="3">
        <v>3728.1346771999997</v>
      </c>
      <c r="M81" s="3">
        <v>187.41816932620907</v>
      </c>
      <c r="N81" s="3">
        <f t="shared" si="9"/>
        <v>1.0111925091584462</v>
      </c>
      <c r="O81" s="3">
        <v>22010712</v>
      </c>
      <c r="P81" s="3">
        <v>48.171999999999997</v>
      </c>
      <c r="Q81" s="3">
        <v>13.627907143010628</v>
      </c>
      <c r="R81" s="3">
        <f t="shared" si="10"/>
        <v>20.114708580665312</v>
      </c>
      <c r="S81" s="3">
        <f t="shared" si="11"/>
        <v>12.522708562010308</v>
      </c>
      <c r="T81" s="3">
        <f t="shared" si="12"/>
        <v>2321.0052412778123</v>
      </c>
      <c r="U81" s="3">
        <v>34.982490399286</v>
      </c>
      <c r="V81" s="3">
        <v>0.90973710971885802</v>
      </c>
      <c r="W81">
        <f t="shared" si="13"/>
        <v>5.316284911171115</v>
      </c>
      <c r="X81" s="3">
        <v>0.36517219433882903</v>
      </c>
    </row>
    <row r="82" spans="1:24" x14ac:dyDescent="0.2">
      <c r="A82" s="3">
        <v>2013</v>
      </c>
      <c r="B82" s="3">
        <v>3</v>
      </c>
      <c r="C82" s="4" t="s">
        <v>2</v>
      </c>
      <c r="D82" s="3">
        <v>109.024322817415</v>
      </c>
      <c r="E82" s="3">
        <v>21119.2642275</v>
      </c>
      <c r="F82" s="3">
        <v>939917.76801540668</v>
      </c>
      <c r="G82" s="3">
        <v>1927.3130000000001</v>
      </c>
      <c r="H82" s="3">
        <v>14546.495999999999</v>
      </c>
      <c r="I82" s="3">
        <v>20.731202224833762</v>
      </c>
      <c r="J82" s="3">
        <v>16.345880538289485</v>
      </c>
      <c r="K82" s="3">
        <f t="shared" si="8"/>
        <v>4.3853216865442768</v>
      </c>
      <c r="L82" s="3">
        <v>4831.6499355999995</v>
      </c>
      <c r="M82" s="3">
        <v>190.04202369677668</v>
      </c>
      <c r="N82" s="3">
        <f t="shared" si="9"/>
        <v>0.89985153672786333</v>
      </c>
      <c r="O82" s="3">
        <v>22469268</v>
      </c>
      <c r="P82" s="3">
        <v>48.593000000000004</v>
      </c>
      <c r="Q82" s="3">
        <v>14.264608290396183</v>
      </c>
      <c r="R82" s="3">
        <f t="shared" si="10"/>
        <v>22.877927391564</v>
      </c>
      <c r="S82" s="3">
        <f t="shared" si="11"/>
        <v>13.511174648270048</v>
      </c>
      <c r="T82" s="3">
        <f t="shared" si="12"/>
        <v>2853.4606742071455</v>
      </c>
      <c r="U82" s="3">
        <v>29.160402658255901</v>
      </c>
      <c r="V82" s="3">
        <v>0.95320364205159602</v>
      </c>
      <c r="W82">
        <f t="shared" si="13"/>
        <v>4.5979178231630007</v>
      </c>
      <c r="X82" s="3">
        <v>0.38685728435835098</v>
      </c>
    </row>
    <row r="83" spans="1:24" x14ac:dyDescent="0.2">
      <c r="A83" s="3">
        <v>2014</v>
      </c>
      <c r="B83" s="3">
        <v>3</v>
      </c>
      <c r="C83" s="4" t="s">
        <v>2</v>
      </c>
      <c r="D83" s="3">
        <v>109.51349541321299</v>
      </c>
      <c r="E83" s="3">
        <v>24116.5920405</v>
      </c>
      <c r="F83" s="3">
        <v>1048750.1623900793</v>
      </c>
      <c r="G83" s="3">
        <v>2182.8719999999998</v>
      </c>
      <c r="H83" s="3">
        <v>15579.129000000001</v>
      </c>
      <c r="I83" s="3">
        <v>22.47607017482898</v>
      </c>
      <c r="J83" s="3">
        <v>17.721652322115233</v>
      </c>
      <c r="K83" s="3">
        <f t="shared" si="8"/>
        <v>4.7544178527137468</v>
      </c>
      <c r="L83" s="3">
        <v>6090.3934927999999</v>
      </c>
      <c r="M83" s="3">
        <v>191.18990000000014</v>
      </c>
      <c r="N83" s="3">
        <f t="shared" si="9"/>
        <v>0.79277328935583824</v>
      </c>
      <c r="O83" s="3">
        <v>22995555</v>
      </c>
      <c r="P83" s="3">
        <v>49.014000000000003</v>
      </c>
      <c r="Q83" s="3">
        <v>14.621456228126469</v>
      </c>
      <c r="R83" s="3">
        <f t="shared" si="10"/>
        <v>25.253955793472592</v>
      </c>
      <c r="S83" s="3">
        <f t="shared" si="11"/>
        <v>13.805746482953923</v>
      </c>
      <c r="T83" s="3">
        <f t="shared" si="12"/>
        <v>3329.475557439675</v>
      </c>
      <c r="U83" s="3">
        <v>28.1569587651374</v>
      </c>
      <c r="V83" s="3">
        <v>0.89952892032046206</v>
      </c>
      <c r="W83">
        <f t="shared" si="13"/>
        <v>4.0021628039222232</v>
      </c>
      <c r="X83" s="3">
        <v>0.39994251062868502</v>
      </c>
    </row>
    <row r="84" spans="1:24" x14ac:dyDescent="0.2">
      <c r="A84" s="3">
        <v>2015</v>
      </c>
      <c r="B84" s="3">
        <v>3</v>
      </c>
      <c r="C84" s="4" t="s">
        <v>2</v>
      </c>
      <c r="D84" s="3">
        <v>110.88405631310501</v>
      </c>
      <c r="E84" s="3">
        <v>27086.366999999998</v>
      </c>
      <c r="F84" s="3">
        <v>1147885.9305189645</v>
      </c>
      <c r="G84" s="3">
        <v>2367.9850000000001</v>
      </c>
      <c r="H84" s="3">
        <v>17676.875</v>
      </c>
      <c r="I84" s="3">
        <v>23.561668495446437</v>
      </c>
      <c r="J84" s="3">
        <v>18.577611386569487</v>
      </c>
      <c r="K84" s="3">
        <f t="shared" si="8"/>
        <v>4.9840571088769501</v>
      </c>
      <c r="L84" s="3">
        <v>6875.463999999999</v>
      </c>
      <c r="M84" s="3">
        <v>198.87300999999988</v>
      </c>
      <c r="N84" s="3">
        <f t="shared" si="9"/>
        <v>0.73421810315130076</v>
      </c>
      <c r="O84" s="3">
        <v>23596741</v>
      </c>
      <c r="P84" s="3">
        <v>49.444000000000003</v>
      </c>
      <c r="Q84" s="3">
        <v>16.648878587159324</v>
      </c>
      <c r="R84" s="3">
        <f t="shared" si="10"/>
        <v>25.383485352612993</v>
      </c>
      <c r="S84" s="3">
        <f t="shared" si="11"/>
        <v>13.726407088850271</v>
      </c>
      <c r="T84" s="3">
        <f t="shared" si="12"/>
        <v>3717.9850000000006</v>
      </c>
      <c r="U84" s="3">
        <v>27.353243792347602</v>
      </c>
      <c r="V84" s="3">
        <v>1.0791415474803201</v>
      </c>
      <c r="W84">
        <f t="shared" si="13"/>
        <v>4.5800727044813341</v>
      </c>
      <c r="X84" s="3">
        <v>0.415553147784264</v>
      </c>
    </row>
    <row r="85" spans="1:24" x14ac:dyDescent="0.2">
      <c r="A85" s="3">
        <v>2016</v>
      </c>
      <c r="B85" s="3">
        <v>3</v>
      </c>
      <c r="C85" s="4" t="s">
        <v>2</v>
      </c>
      <c r="D85" s="3">
        <v>111.685945921178</v>
      </c>
      <c r="E85" s="3">
        <v>28686.710999999999</v>
      </c>
      <c r="F85" s="3">
        <v>1184734.4028084688</v>
      </c>
      <c r="G85" s="3">
        <v>2705.1460000000002</v>
      </c>
      <c r="H85" s="3">
        <v>18900.23</v>
      </c>
      <c r="I85" s="3">
        <v>23.296501296366809</v>
      </c>
      <c r="J85" s="3">
        <v>18.001366556103278</v>
      </c>
      <c r="K85" s="3">
        <f t="shared" si="8"/>
        <v>5.2951347402635314</v>
      </c>
      <c r="L85" s="3">
        <v>7318.7110000000011</v>
      </c>
      <c r="M85" s="3">
        <v>202.92894000000021</v>
      </c>
      <c r="N85" s="3">
        <f t="shared" si="9"/>
        <v>0.70739702435737661</v>
      </c>
      <c r="O85" s="3">
        <v>24213622</v>
      </c>
      <c r="P85" s="3">
        <v>49.881</v>
      </c>
      <c r="Q85" s="3">
        <v>17.56947086811709</v>
      </c>
      <c r="R85" s="3">
        <f t="shared" si="10"/>
        <v>25.512548301546317</v>
      </c>
      <c r="S85" s="3">
        <f t="shared" si="11"/>
        <v>14.725096927284554</v>
      </c>
      <c r="T85" s="3">
        <f t="shared" si="12"/>
        <v>4224.1459999999997</v>
      </c>
      <c r="U85" s="3">
        <v>24.9418624533151</v>
      </c>
      <c r="V85" s="3">
        <v>1.1937580087170001</v>
      </c>
      <c r="W85">
        <f t="shared" si="13"/>
        <v>5.1241943737842375</v>
      </c>
      <c r="X85" s="3">
        <v>0.39620260033794202</v>
      </c>
    </row>
    <row r="86" spans="1:24" x14ac:dyDescent="0.2">
      <c r="A86" s="3">
        <v>2017</v>
      </c>
      <c r="B86" s="3">
        <v>3</v>
      </c>
      <c r="C86" s="4" t="s">
        <v>2</v>
      </c>
      <c r="D86" s="3">
        <v>112.451978676858</v>
      </c>
      <c r="E86" s="3">
        <v>30491.647000000001</v>
      </c>
      <c r="F86" s="3">
        <v>1227126.020846091</v>
      </c>
      <c r="G86" s="3">
        <v>3045.01</v>
      </c>
      <c r="H86" s="3">
        <v>20297.830000000002</v>
      </c>
      <c r="I86" s="3">
        <v>21.910918750961532</v>
      </c>
      <c r="J86" s="3">
        <v>16.184760370602479</v>
      </c>
      <c r="K86" s="3">
        <f t="shared" si="8"/>
        <v>5.7261583803590526</v>
      </c>
      <c r="L86" s="3">
        <v>7059.6469999999999</v>
      </c>
      <c r="M86" s="3">
        <v>178.63622000000055</v>
      </c>
      <c r="N86" s="3">
        <f t="shared" si="9"/>
        <v>0.58585297147117221</v>
      </c>
      <c r="O86" s="3">
        <v>24848016</v>
      </c>
      <c r="P86" s="3">
        <v>50.326000000000001</v>
      </c>
      <c r="Q86" s="3">
        <v>19.218283300538243</v>
      </c>
      <c r="R86" s="3">
        <f t="shared" si="10"/>
        <v>23.152724416624654</v>
      </c>
      <c r="S86" s="3">
        <f t="shared" si="11"/>
        <v>15.712532681491425</v>
      </c>
      <c r="T86" s="3">
        <f t="shared" si="12"/>
        <v>4791.0099999999993</v>
      </c>
      <c r="U86" s="3">
        <v>25.498786602114301</v>
      </c>
      <c r="V86" s="3">
        <v>1.85673486250185</v>
      </c>
      <c r="W86">
        <f t="shared" si="13"/>
        <v>8.4740164646010996</v>
      </c>
      <c r="X86" s="3">
        <v>0.42513655818637602</v>
      </c>
    </row>
    <row r="87" spans="1:24" x14ac:dyDescent="0.2">
      <c r="A87" s="3">
        <v>2018</v>
      </c>
      <c r="B87" s="3">
        <v>3</v>
      </c>
      <c r="C87" s="4" t="s">
        <v>2</v>
      </c>
      <c r="D87" s="3">
        <v>112.856141244189</v>
      </c>
      <c r="E87" s="3">
        <v>32506.102999999999</v>
      </c>
      <c r="F87" s="3">
        <v>1275049.7489839566</v>
      </c>
      <c r="G87" s="3">
        <v>3054.81</v>
      </c>
      <c r="H87" s="3">
        <v>22157.58</v>
      </c>
      <c r="I87" s="3">
        <v>22.46655035825119</v>
      </c>
      <c r="J87" s="3">
        <v>16.532280107523192</v>
      </c>
      <c r="K87" s="3">
        <f t="shared" si="8"/>
        <v>5.9342702507279981</v>
      </c>
      <c r="L87" s="3">
        <v>7022.5150000000003</v>
      </c>
      <c r="M87" s="3">
        <v>184.43418018000003</v>
      </c>
      <c r="N87" s="3">
        <f t="shared" si="9"/>
        <v>0.56738323932585844</v>
      </c>
      <c r="O87" s="3">
        <v>25493988</v>
      </c>
      <c r="P87" s="3">
        <v>50.779000000000003</v>
      </c>
      <c r="Q87" s="3">
        <v>19.245948983795444</v>
      </c>
      <c r="R87" s="3">
        <f t="shared" si="10"/>
        <v>21.60368162249409</v>
      </c>
      <c r="S87" s="3">
        <f t="shared" si="11"/>
        <v>15.331920901130479</v>
      </c>
      <c r="T87" s="3">
        <f t="shared" si="12"/>
        <v>4983.8100000000013</v>
      </c>
      <c r="U87" s="3">
        <v>22.6941999168587</v>
      </c>
      <c r="V87" s="3">
        <v>1.05998699690332</v>
      </c>
      <c r="W87">
        <f t="shared" si="13"/>
        <v>4.7180674380391618</v>
      </c>
      <c r="X87" s="3">
        <v>0.39989035846412102</v>
      </c>
    </row>
    <row r="88" spans="1:24" x14ac:dyDescent="0.2">
      <c r="A88" s="3">
        <v>2019</v>
      </c>
      <c r="B88" s="3">
        <v>3</v>
      </c>
      <c r="C88" s="4" t="s">
        <v>2</v>
      </c>
      <c r="D88" s="3">
        <v>111.606977877028</v>
      </c>
      <c r="E88" s="3">
        <v>35095.178999999996</v>
      </c>
      <c r="F88" s="3">
        <v>1342197.554180122</v>
      </c>
      <c r="G88" s="3">
        <v>3602.32</v>
      </c>
      <c r="H88" s="3">
        <v>23296.98</v>
      </c>
      <c r="I88" s="3">
        <v>21.196643561783798</v>
      </c>
      <c r="J88" s="3">
        <v>14.21049923523684</v>
      </c>
      <c r="K88" s="3">
        <f t="shared" si="8"/>
        <v>6.9861443265469578</v>
      </c>
      <c r="L88" s="3">
        <v>8195.8220000000001</v>
      </c>
      <c r="M88" s="3">
        <v>192.34896799999999</v>
      </c>
      <c r="N88" s="3">
        <f t="shared" si="9"/>
        <v>0.54807803658730447</v>
      </c>
      <c r="O88" s="3">
        <v>26147551</v>
      </c>
      <c r="P88" s="3">
        <v>51.238999999999997</v>
      </c>
      <c r="Q88" s="3">
        <v>19.175371637226867</v>
      </c>
      <c r="R88" s="3">
        <f t="shared" si="10"/>
        <v>23.353127790002155</v>
      </c>
      <c r="S88" s="3">
        <f t="shared" si="11"/>
        <v>17.250574093381886</v>
      </c>
      <c r="T88" s="3">
        <f t="shared" si="12"/>
        <v>6054.1198565999985</v>
      </c>
      <c r="U88" s="3">
        <v>23.023455728776899</v>
      </c>
      <c r="V88" s="3">
        <v>1.4171998053655199</v>
      </c>
      <c r="W88">
        <f t="shared" si="13"/>
        <v>6.6859632810953196</v>
      </c>
      <c r="X88" s="3">
        <v>0.41452830515561501</v>
      </c>
    </row>
    <row r="89" spans="1:24" x14ac:dyDescent="0.2">
      <c r="A89" s="3">
        <v>2020</v>
      </c>
      <c r="B89" s="3">
        <v>3</v>
      </c>
      <c r="C89" s="4" t="s">
        <v>2</v>
      </c>
      <c r="D89" s="3">
        <v>114.31345442113501</v>
      </c>
      <c r="E89" s="3">
        <v>36252</v>
      </c>
      <c r="F89" s="3">
        <v>1352091.7476975615</v>
      </c>
      <c r="G89" s="3">
        <v>3781.57</v>
      </c>
      <c r="H89" s="3">
        <v>24974.43</v>
      </c>
      <c r="I89" s="3">
        <v>23.98212512413108</v>
      </c>
      <c r="J89" s="3">
        <v>15.350877192982457</v>
      </c>
      <c r="K89" s="3">
        <f t="shared" si="8"/>
        <v>8.6312479311486232</v>
      </c>
      <c r="L89" s="3">
        <v>7496</v>
      </c>
      <c r="M89" s="3">
        <v>189.45277283999971</v>
      </c>
      <c r="N89" s="3">
        <f t="shared" si="9"/>
        <v>0.52259950579278303</v>
      </c>
      <c r="O89" s="3">
        <v>26811790</v>
      </c>
      <c r="P89" s="3">
        <v>51.706000000000003</v>
      </c>
      <c r="Q89" s="3">
        <v>20.561853139137153</v>
      </c>
      <c r="R89" s="3">
        <f t="shared" si="10"/>
        <v>20.677479863179961</v>
      </c>
      <c r="S89" s="3">
        <f t="shared" si="11"/>
        <v>19.062589650226194</v>
      </c>
      <c r="T89" s="3">
        <f t="shared" si="12"/>
        <v>6910.57</v>
      </c>
      <c r="U89" s="3">
        <v>21.0084986524881</v>
      </c>
      <c r="V89" s="3">
        <v>1.1319221319017401</v>
      </c>
      <c r="W89">
        <f t="shared" si="13"/>
        <v>4.7198575023811689</v>
      </c>
      <c r="X89" s="3">
        <v>0.40634735689038298</v>
      </c>
    </row>
    <row r="90" spans="1:24" x14ac:dyDescent="0.2">
      <c r="A90" s="3">
        <v>2021</v>
      </c>
      <c r="B90" s="3">
        <v>3</v>
      </c>
      <c r="C90" s="4" t="s">
        <v>2</v>
      </c>
      <c r="D90" s="3">
        <v>118.99110598776601</v>
      </c>
      <c r="E90" s="3">
        <v>39821.444424000001</v>
      </c>
      <c r="F90" s="3">
        <v>1449198.7616823765</v>
      </c>
      <c r="G90" s="3">
        <v>4147.1899999999996</v>
      </c>
      <c r="H90" s="3">
        <v>27143.279999999999</v>
      </c>
      <c r="I90" s="3">
        <v>23.953233268332237</v>
      </c>
      <c r="J90" s="3">
        <v>15.405301867711078</v>
      </c>
      <c r="K90" s="3">
        <f t="shared" si="8"/>
        <v>8.5479314006211595</v>
      </c>
      <c r="L90" s="3">
        <v>8530.9966929000002</v>
      </c>
      <c r="M90" s="3">
        <v>244.10117283999986</v>
      </c>
      <c r="N90" s="3">
        <f t="shared" si="9"/>
        <v>0.61298924830783497</v>
      </c>
      <c r="O90" s="3">
        <v>27478249</v>
      </c>
      <c r="P90" s="3">
        <v>52.18</v>
      </c>
      <c r="Q90" s="3">
        <v>21.263959965491985</v>
      </c>
      <c r="R90" s="3">
        <f t="shared" si="10"/>
        <v>21.423122180265391</v>
      </c>
      <c r="S90" s="3">
        <f t="shared" si="11"/>
        <v>18.962395416146745</v>
      </c>
      <c r="T90" s="3">
        <f t="shared" si="12"/>
        <v>7551.099752099999</v>
      </c>
      <c r="U90" s="3">
        <v>22.589774399741401</v>
      </c>
      <c r="V90" s="3">
        <v>1.9390255958034299</v>
      </c>
      <c r="W90">
        <f t="shared" si="13"/>
        <v>8.0950474371530898</v>
      </c>
      <c r="X90" s="3">
        <v>0.413379005262968</v>
      </c>
    </row>
    <row r="91" spans="1:24" x14ac:dyDescent="0.2">
      <c r="A91" s="3">
        <v>2022</v>
      </c>
      <c r="B91" s="3">
        <v>3</v>
      </c>
      <c r="C91" s="4" t="s">
        <v>2</v>
      </c>
      <c r="D91" s="3">
        <v>125.269275743533</v>
      </c>
      <c r="E91" s="3">
        <v>43674.852737000001</v>
      </c>
      <c r="F91" s="3">
        <v>1550923.7264325381</v>
      </c>
      <c r="G91" s="3">
        <v>4427.46</v>
      </c>
      <c r="H91" s="3">
        <v>29551.360000000001</v>
      </c>
      <c r="I91" s="3">
        <v>25.102766404778226</v>
      </c>
      <c r="J91" s="3">
        <v>16.479256452541339</v>
      </c>
      <c r="K91" s="3">
        <f t="shared" si="8"/>
        <v>8.623509952236887</v>
      </c>
      <c r="L91" s="3">
        <v>9878.5266134000012</v>
      </c>
      <c r="M91" s="3">
        <v>224.66576907418948</v>
      </c>
      <c r="N91" s="3">
        <f t="shared" si="9"/>
        <v>0.51440532708164011</v>
      </c>
      <c r="O91" s="3">
        <v>28160542</v>
      </c>
      <c r="P91" s="3">
        <v>52.661000000000001</v>
      </c>
      <c r="Q91" s="3">
        <v>21.105328174789765</v>
      </c>
      <c r="R91" s="3">
        <f t="shared" si="10"/>
        <v>22.618339832503235</v>
      </c>
      <c r="S91" s="3">
        <f t="shared" si="11"/>
        <v>18.760830910503543</v>
      </c>
      <c r="T91" s="3">
        <f t="shared" si="12"/>
        <v>8193.7652723999981</v>
      </c>
      <c r="U91" s="3">
        <v>24.843827505130399</v>
      </c>
      <c r="V91" s="3">
        <v>2.0178749681281398</v>
      </c>
      <c r="W91">
        <f t="shared" si="13"/>
        <v>8.038456541363681</v>
      </c>
      <c r="X91" s="3">
        <v>0.41660750447609901</v>
      </c>
    </row>
    <row r="92" spans="1:24" x14ac:dyDescent="0.2">
      <c r="A92" s="3">
        <v>1993</v>
      </c>
      <c r="B92" s="3">
        <v>4</v>
      </c>
      <c r="C92" s="4" t="s">
        <v>3</v>
      </c>
      <c r="D92" s="3">
        <v>50.331214473694303</v>
      </c>
      <c r="E92" s="3">
        <v>798.03174039999999</v>
      </c>
      <c r="F92" s="3">
        <v>83945.816119690615</v>
      </c>
      <c r="G92" s="3">
        <v>105.586</v>
      </c>
      <c r="H92" s="3">
        <v>692.75815909999994</v>
      </c>
      <c r="I92" s="3">
        <v>18.126835459889435</v>
      </c>
      <c r="J92" s="3">
        <f>0.65*I92</f>
        <v>11.782443048928133</v>
      </c>
      <c r="K92" s="3">
        <f t="shared" si="8"/>
        <v>6.3443924109613015</v>
      </c>
      <c r="L92" s="3">
        <v>-0.31241869999999994</v>
      </c>
      <c r="M92" s="3">
        <v>35.570000420818154</v>
      </c>
      <c r="N92" s="3">
        <f t="shared" si="9"/>
        <v>4.4572162509462707</v>
      </c>
      <c r="O92" s="3">
        <v>9506510</v>
      </c>
      <c r="P92" s="3">
        <v>24.623999999999999</v>
      </c>
      <c r="Q92" s="3">
        <v>11.753041295448705</v>
      </c>
      <c r="R92" s="3">
        <f t="shared" si="10"/>
        <v>-3.914865589724606E-2</v>
      </c>
      <c r="S92" s="3">
        <f t="shared" si="11"/>
        <v>19.57519447744011</v>
      </c>
      <c r="T92" s="3">
        <f t="shared" si="12"/>
        <v>156.21626517499999</v>
      </c>
      <c r="U92" s="3">
        <v>15.8535047661871</v>
      </c>
      <c r="V92" s="3">
        <v>0.14410454394001701</v>
      </c>
      <c r="W92">
        <f t="shared" si="13"/>
        <v>0.79497904782601236</v>
      </c>
      <c r="X92" s="3">
        <v>5.4359907053166699E-2</v>
      </c>
    </row>
    <row r="93" spans="1:24" x14ac:dyDescent="0.2">
      <c r="A93" s="3">
        <v>1994</v>
      </c>
      <c r="B93" s="3">
        <v>4</v>
      </c>
      <c r="C93" s="4" t="s">
        <v>3</v>
      </c>
      <c r="D93" s="3">
        <v>61.996374936743301</v>
      </c>
      <c r="E93" s="3">
        <v>1155.8509518999999</v>
      </c>
      <c r="F93" s="3">
        <v>119015.14744387676</v>
      </c>
      <c r="G93" s="3">
        <v>124.79900000000001</v>
      </c>
      <c r="H93" s="3">
        <v>993.42568010000002</v>
      </c>
      <c r="I93" s="3">
        <v>21.606576798632648</v>
      </c>
      <c r="J93" s="3">
        <f t="shared" ref="J93:J103" si="14">0.65*I93</f>
        <v>14.044274919111222</v>
      </c>
      <c r="K93" s="3">
        <f t="shared" ref="K93:K103" si="15">I93-J93</f>
        <v>7.5623018795214261</v>
      </c>
      <c r="L93" s="3">
        <v>37.626271799999998</v>
      </c>
      <c r="M93" s="3">
        <v>57.289998150755899</v>
      </c>
      <c r="N93" s="3">
        <f t="shared" si="9"/>
        <v>4.9565212587818523</v>
      </c>
      <c r="O93" s="3">
        <v>9711797</v>
      </c>
      <c r="P93" s="3">
        <v>25.068999999999999</v>
      </c>
      <c r="Q93" s="3">
        <v>7.3410243648214806</v>
      </c>
      <c r="R93" s="3">
        <f t="shared" si="10"/>
        <v>3.255287521124548</v>
      </c>
      <c r="S93" s="3">
        <f t="shared" si="11"/>
        <v>18.359455249067395</v>
      </c>
      <c r="T93" s="3">
        <f t="shared" si="12"/>
        <v>212.20793825999996</v>
      </c>
      <c r="U93" s="3">
        <v>19.4427753535685</v>
      </c>
      <c r="V93" s="3">
        <v>0.83661305846608802</v>
      </c>
      <c r="W93">
        <f t="shared" si="13"/>
        <v>3.8720296429327585</v>
      </c>
      <c r="X93" s="3">
        <v>5.8322985952033397E-2</v>
      </c>
    </row>
    <row r="94" spans="1:24" x14ac:dyDescent="0.2">
      <c r="A94" s="3">
        <v>1995</v>
      </c>
      <c r="B94" s="3">
        <v>4</v>
      </c>
      <c r="C94" s="4" t="s">
        <v>3</v>
      </c>
      <c r="D94" s="3">
        <v>70.329784866431893</v>
      </c>
      <c r="E94" s="3">
        <v>1350.9078574</v>
      </c>
      <c r="F94" s="3">
        <v>136165.21095355009</v>
      </c>
      <c r="G94" s="3">
        <v>133.37200000000001</v>
      </c>
      <c r="H94" s="3">
        <v>1161.2672023</v>
      </c>
      <c r="I94" s="3">
        <v>22.219129532468436</v>
      </c>
      <c r="J94" s="3">
        <f t="shared" si="14"/>
        <v>14.442434196104484</v>
      </c>
      <c r="K94" s="3">
        <f t="shared" si="15"/>
        <v>7.7766953363639519</v>
      </c>
      <c r="L94" s="3">
        <v>56.268655099999997</v>
      </c>
      <c r="M94" s="3">
        <v>55.959999999999972</v>
      </c>
      <c r="N94" s="3">
        <f t="shared" si="9"/>
        <v>4.1423994755424962</v>
      </c>
      <c r="O94" s="3">
        <v>9921094</v>
      </c>
      <c r="P94" s="3">
        <v>25.518999999999998</v>
      </c>
      <c r="Q94" s="3">
        <v>9.6431743502271523</v>
      </c>
      <c r="R94" s="3">
        <f t="shared" si="10"/>
        <v>4.1652474513174003</v>
      </c>
      <c r="S94" s="3">
        <f t="shared" si="11"/>
        <v>17.649463435936042</v>
      </c>
      <c r="T94" s="3">
        <f t="shared" si="12"/>
        <v>238.42798834500002</v>
      </c>
      <c r="U94" s="3">
        <v>19.561067659239701</v>
      </c>
      <c r="V94" s="3">
        <v>4.1172312156839403</v>
      </c>
      <c r="W94">
        <f t="shared" si="13"/>
        <v>18.530119326535726</v>
      </c>
      <c r="X94" s="3">
        <v>6.1686342252175001E-2</v>
      </c>
    </row>
    <row r="95" spans="1:24" x14ac:dyDescent="0.2">
      <c r="A95" s="3">
        <v>1996</v>
      </c>
      <c r="B95" s="3">
        <v>4</v>
      </c>
      <c r="C95" s="4" t="s">
        <v>3</v>
      </c>
      <c r="D95" s="3">
        <v>75.116050221014703</v>
      </c>
      <c r="E95" s="3">
        <v>1422.3316557000001</v>
      </c>
      <c r="F95" s="3">
        <v>140381.45001542653</v>
      </c>
      <c r="G95" s="3">
        <v>156.208</v>
      </c>
      <c r="H95" s="3">
        <v>1198.9534326999999</v>
      </c>
      <c r="I95" s="3">
        <v>22.293749318540179</v>
      </c>
      <c r="J95" s="3">
        <f t="shared" si="14"/>
        <v>14.490937057051116</v>
      </c>
      <c r="K95" s="3">
        <f t="shared" si="15"/>
        <v>7.8028122614890627</v>
      </c>
      <c r="L95" s="3">
        <v>67.170223000000007</v>
      </c>
      <c r="M95" s="3">
        <v>56.639000000000024</v>
      </c>
      <c r="N95" s="3">
        <f t="shared" si="9"/>
        <v>3.9821232813752681</v>
      </c>
      <c r="O95" s="3">
        <v>10131906</v>
      </c>
      <c r="P95" s="3">
        <v>25.975000000000001</v>
      </c>
      <c r="Q95" s="3">
        <v>12.033304561148002</v>
      </c>
      <c r="R95" s="3">
        <f t="shared" si="10"/>
        <v>4.7225429266665797</v>
      </c>
      <c r="S95" s="3">
        <f t="shared" si="11"/>
        <v>18.785342206175017</v>
      </c>
      <c r="T95" s="3">
        <f t="shared" si="12"/>
        <v>267.18986883000002</v>
      </c>
      <c r="U95" s="3">
        <v>18.871477613841002</v>
      </c>
      <c r="V95" s="3">
        <v>0.97860438838013197</v>
      </c>
      <c r="W95">
        <f t="shared" si="13"/>
        <v>4.3895908866540179</v>
      </c>
      <c r="X95" s="3">
        <v>6.5859375323853206E-2</v>
      </c>
    </row>
    <row r="96" spans="1:24" x14ac:dyDescent="0.2">
      <c r="A96" s="3">
        <v>1997</v>
      </c>
      <c r="B96" s="3">
        <v>4</v>
      </c>
      <c r="C96" s="4" t="s">
        <v>3</v>
      </c>
      <c r="D96" s="3">
        <v>74.843379111989194</v>
      </c>
      <c r="E96" s="3">
        <v>1574.2180622000001</v>
      </c>
      <c r="F96" s="3">
        <v>151961.80342669837</v>
      </c>
      <c r="G96" s="3">
        <v>176.34</v>
      </c>
      <c r="H96" s="3">
        <v>1216.0469392</v>
      </c>
      <c r="I96" s="3">
        <v>22.112101230342496</v>
      </c>
      <c r="J96" s="3">
        <f t="shared" si="14"/>
        <v>14.372865799722623</v>
      </c>
      <c r="K96" s="3">
        <f t="shared" si="15"/>
        <v>7.739235430619873</v>
      </c>
      <c r="L96" s="3">
        <v>181.83112300000002</v>
      </c>
      <c r="M96" s="3">
        <v>53.537000000000077</v>
      </c>
      <c r="N96" s="3">
        <f t="shared" si="9"/>
        <v>3.4008630243500759</v>
      </c>
      <c r="O96" s="3">
        <v>10359301</v>
      </c>
      <c r="P96" s="3">
        <v>26.434000000000001</v>
      </c>
      <c r="Q96" s="3">
        <v>12.443828761959177</v>
      </c>
      <c r="R96" s="3">
        <f t="shared" si="10"/>
        <v>11.550567698727043</v>
      </c>
      <c r="S96" s="3">
        <f t="shared" si="11"/>
        <v>18.940987223097814</v>
      </c>
      <c r="T96" s="3">
        <f t="shared" si="12"/>
        <v>298.17244202500001</v>
      </c>
      <c r="U96" s="3">
        <v>23.8265592935591</v>
      </c>
      <c r="V96" s="3">
        <v>2.75705132866694</v>
      </c>
      <c r="W96">
        <f t="shared" si="13"/>
        <v>12.468518029773128</v>
      </c>
      <c r="X96" s="3">
        <v>7.1915083845908098E-2</v>
      </c>
    </row>
    <row r="97" spans="1:24" x14ac:dyDescent="0.2">
      <c r="A97" s="3">
        <v>1998</v>
      </c>
      <c r="B97" s="3">
        <v>4</v>
      </c>
      <c r="C97" s="4" t="s">
        <v>3</v>
      </c>
      <c r="D97" s="3">
        <v>77.864499064394707</v>
      </c>
      <c r="E97" s="3">
        <v>1722.8708048999999</v>
      </c>
      <c r="F97" s="3">
        <v>162221.6336745767</v>
      </c>
      <c r="G97" s="3">
        <v>322.89892529999997</v>
      </c>
      <c r="H97" s="3">
        <v>1190.9209516999999</v>
      </c>
      <c r="I97" s="3">
        <v>17.728403861236039</v>
      </c>
      <c r="J97" s="3">
        <f t="shared" si="14"/>
        <v>11.523462509803426</v>
      </c>
      <c r="K97" s="3">
        <f t="shared" si="15"/>
        <v>6.2049413514326126</v>
      </c>
      <c r="L97" s="3">
        <v>209.05092779999998</v>
      </c>
      <c r="M97" s="3">
        <v>49.828999999999972</v>
      </c>
      <c r="N97" s="3">
        <f t="shared" si="9"/>
        <v>2.8922075792498081</v>
      </c>
      <c r="O97" s="3">
        <v>10620475</v>
      </c>
      <c r="P97" s="3">
        <v>26.948</v>
      </c>
      <c r="Q97" s="3">
        <v>14.566617490193446</v>
      </c>
      <c r="R97" s="3">
        <f t="shared" si="10"/>
        <v>12.133871396824434</v>
      </c>
      <c r="S97" s="3">
        <f t="shared" si="11"/>
        <v>24.946853071199776</v>
      </c>
      <c r="T97" s="3">
        <f t="shared" si="12"/>
        <v>429.80204830499991</v>
      </c>
      <c r="U97" s="3">
        <v>21.253952516843199</v>
      </c>
      <c r="V97" s="3">
        <v>0.327244502835908</v>
      </c>
      <c r="W97">
        <f t="shared" si="13"/>
        <v>1.8458768504898682</v>
      </c>
      <c r="X97" s="3">
        <v>9.0014806305744294E-2</v>
      </c>
    </row>
    <row r="98" spans="1:24" x14ac:dyDescent="0.2">
      <c r="A98" s="3">
        <v>1999</v>
      </c>
      <c r="B98" s="3">
        <v>4</v>
      </c>
      <c r="C98" s="4" t="s">
        <v>3</v>
      </c>
      <c r="D98" s="3">
        <v>76.928642779762299</v>
      </c>
      <c r="E98" s="3">
        <v>2117.67436</v>
      </c>
      <c r="F98" s="3">
        <v>193979.63889873336</v>
      </c>
      <c r="G98" s="3">
        <v>310.97300000000001</v>
      </c>
      <c r="H98" s="3">
        <v>1629.4780000000001</v>
      </c>
      <c r="I98" s="3">
        <v>16.320781255527884</v>
      </c>
      <c r="J98" s="3">
        <f t="shared" si="14"/>
        <v>10.608507816093125</v>
      </c>
      <c r="K98" s="3">
        <f t="shared" si="15"/>
        <v>5.7122734394347585</v>
      </c>
      <c r="L98" s="3">
        <v>177.22335999999979</v>
      </c>
      <c r="M98" s="3">
        <v>53.120513062883198</v>
      </c>
      <c r="N98" s="3">
        <f t="shared" si="9"/>
        <v>2.5084363330952923</v>
      </c>
      <c r="O98" s="3">
        <v>10916993</v>
      </c>
      <c r="P98" s="3">
        <v>27.646000000000001</v>
      </c>
      <c r="Q98" s="3">
        <v>13.530031123387639</v>
      </c>
      <c r="R98" s="3">
        <f t="shared" si="10"/>
        <v>8.3687729968076763</v>
      </c>
      <c r="S98" s="3">
        <f t="shared" si="11"/>
        <v>20.396920232816157</v>
      </c>
      <c r="T98" s="3">
        <f t="shared" si="12"/>
        <v>431.94035000000002</v>
      </c>
      <c r="U98" s="3">
        <v>20.250988919750601</v>
      </c>
      <c r="V98" s="3">
        <v>0.90094116264409796</v>
      </c>
      <c r="W98">
        <f t="shared" si="13"/>
        <v>5.5202085521423632</v>
      </c>
      <c r="X98" s="3">
        <v>9.1508714899789706E-2</v>
      </c>
    </row>
    <row r="99" spans="1:24" x14ac:dyDescent="0.2">
      <c r="A99" s="3">
        <v>2000</v>
      </c>
      <c r="B99" s="3">
        <v>4</v>
      </c>
      <c r="C99" s="4" t="s">
        <v>3</v>
      </c>
      <c r="D99" s="3">
        <v>76.407326862818806</v>
      </c>
      <c r="E99" s="3">
        <v>2103.2702380000001</v>
      </c>
      <c r="F99" s="3">
        <v>187138.65441728834</v>
      </c>
      <c r="G99" s="3">
        <v>345.30305090000002</v>
      </c>
      <c r="H99" s="3">
        <v>1616.8322218000001</v>
      </c>
      <c r="I99" s="3">
        <v>17.667666802215265</v>
      </c>
      <c r="J99" s="3">
        <f t="shared" si="14"/>
        <v>11.483983421439923</v>
      </c>
      <c r="K99" s="3">
        <f t="shared" si="15"/>
        <v>6.1836833807753422</v>
      </c>
      <c r="L99" s="3">
        <v>141.13496529999998</v>
      </c>
      <c r="M99" s="3">
        <v>51.961624368895954</v>
      </c>
      <c r="N99" s="3">
        <f t="shared" si="9"/>
        <v>2.4705158391014113</v>
      </c>
      <c r="O99" s="3">
        <v>11239101</v>
      </c>
      <c r="P99" s="3">
        <v>28.356000000000002</v>
      </c>
      <c r="Q99" s="3">
        <v>13.485000399649072</v>
      </c>
      <c r="R99" s="3">
        <f t="shared" si="10"/>
        <v>6.710263034682848</v>
      </c>
      <c r="S99" s="3">
        <f t="shared" si="11"/>
        <v>22.601119650322367</v>
      </c>
      <c r="T99" s="3">
        <f t="shared" si="12"/>
        <v>475.36262306000003</v>
      </c>
      <c r="U99" s="3">
        <v>22.478590456810299</v>
      </c>
      <c r="V99" s="3">
        <v>2.0372084968379598</v>
      </c>
      <c r="W99">
        <f t="shared" si="13"/>
        <v>11.530716079513816</v>
      </c>
      <c r="X99" s="3">
        <v>9.7320951204193304E-2</v>
      </c>
    </row>
    <row r="100" spans="1:24" x14ac:dyDescent="0.2">
      <c r="A100" s="3">
        <v>2001</v>
      </c>
      <c r="B100" s="3">
        <v>4</v>
      </c>
      <c r="C100" s="4" t="s">
        <v>3</v>
      </c>
      <c r="D100" s="3">
        <v>80.370584014519196</v>
      </c>
      <c r="E100" s="3">
        <v>2540.2027075000001</v>
      </c>
      <c r="F100" s="3">
        <v>219288.78645773625</v>
      </c>
      <c r="G100" s="3">
        <v>380.9886482</v>
      </c>
      <c r="H100" s="3">
        <v>1831.1827579999999</v>
      </c>
      <c r="I100" s="3">
        <v>17.18309197967816</v>
      </c>
      <c r="J100" s="3">
        <f t="shared" si="14"/>
        <v>11.169009786790804</v>
      </c>
      <c r="K100" s="3">
        <f>I100-J100</f>
        <v>6.014082192887356</v>
      </c>
      <c r="L100" s="3">
        <v>328.0313013</v>
      </c>
      <c r="M100" s="3">
        <v>64.573501199287463</v>
      </c>
      <c r="N100" s="3">
        <f t="shared" si="9"/>
        <v>2.5420609547668338</v>
      </c>
      <c r="O100" s="3">
        <v>11583824</v>
      </c>
      <c r="P100" s="3">
        <v>29.074999999999999</v>
      </c>
      <c r="Q100" s="3">
        <v>13.497970407774121</v>
      </c>
      <c r="R100" s="3">
        <f t="shared" si="10"/>
        <v>12.913587578325183</v>
      </c>
      <c r="S100" s="3">
        <f t="shared" si="11"/>
        <v>21.012438311283866</v>
      </c>
      <c r="T100" s="3">
        <f t="shared" si="12"/>
        <v>533.75852689500005</v>
      </c>
      <c r="U100" s="3">
        <v>26.3124370675839</v>
      </c>
      <c r="V100" s="3">
        <v>6.0258970493991502</v>
      </c>
      <c r="W100">
        <f t="shared" si="13"/>
        <v>35.068758617632767</v>
      </c>
      <c r="X100" s="3">
        <v>0.10332511958054599</v>
      </c>
    </row>
    <row r="101" spans="1:24" x14ac:dyDescent="0.2">
      <c r="A101" s="3">
        <v>2002</v>
      </c>
      <c r="B101" s="3">
        <v>4</v>
      </c>
      <c r="C101" s="4" t="s">
        <v>3</v>
      </c>
      <c r="D101" s="3">
        <v>84.415493056825696</v>
      </c>
      <c r="E101" s="3">
        <v>2711.1154434</v>
      </c>
      <c r="F101" s="3">
        <v>226821.09617440804</v>
      </c>
      <c r="G101" s="3">
        <v>416.44642909999999</v>
      </c>
      <c r="H101" s="3">
        <v>1912.6353849</v>
      </c>
      <c r="I101" s="3">
        <v>17.193389297927673</v>
      </c>
      <c r="J101" s="3">
        <f t="shared" si="14"/>
        <v>11.175703043652987</v>
      </c>
      <c r="K101" s="3">
        <f t="shared" si="15"/>
        <v>6.0176862542746861</v>
      </c>
      <c r="L101" s="3">
        <v>382.03362929999997</v>
      </c>
      <c r="M101" s="3">
        <v>95.492187306550534</v>
      </c>
      <c r="N101" s="3">
        <f t="shared" si="9"/>
        <v>3.5222471820231354</v>
      </c>
      <c r="O101" s="3">
        <v>11952660</v>
      </c>
      <c r="P101" s="3">
        <v>29.806000000000001</v>
      </c>
      <c r="Q101" s="3">
        <v>14.659540691638407</v>
      </c>
      <c r="R101" s="3">
        <f t="shared" si="10"/>
        <v>14.091381841744553</v>
      </c>
      <c r="S101" s="3">
        <f t="shared" si="11"/>
        <v>21.378390650459899</v>
      </c>
      <c r="T101" s="3">
        <f t="shared" si="12"/>
        <v>579.59285047499998</v>
      </c>
      <c r="U101" s="3">
        <v>28.087453813660801</v>
      </c>
      <c r="V101" s="3">
        <v>-0.31654867449087098</v>
      </c>
      <c r="W101">
        <f t="shared" si="13"/>
        <v>-1.8411068871047127</v>
      </c>
      <c r="X101" s="3">
        <v>0.10403541973083801</v>
      </c>
    </row>
    <row r="102" spans="1:24" x14ac:dyDescent="0.2">
      <c r="A102" s="3">
        <v>2003</v>
      </c>
      <c r="B102" s="3">
        <v>4</v>
      </c>
      <c r="C102" s="4" t="s">
        <v>3</v>
      </c>
      <c r="D102" s="3">
        <v>83.278647503009793</v>
      </c>
      <c r="E102" s="3">
        <v>2733.6782069999999</v>
      </c>
      <c r="F102" s="3">
        <v>221490.97885176548</v>
      </c>
      <c r="G102" s="3">
        <v>425.5394799</v>
      </c>
      <c r="H102" s="3">
        <v>1933.0131507000001</v>
      </c>
      <c r="I102" s="3">
        <v>18.96748221031562</v>
      </c>
      <c r="J102" s="3">
        <f t="shared" si="14"/>
        <v>12.328863436705154</v>
      </c>
      <c r="K102" s="3">
        <f t="shared" si="15"/>
        <v>6.6386187736104656</v>
      </c>
      <c r="L102" s="3">
        <v>375.1255764</v>
      </c>
      <c r="M102" s="3">
        <v>89.187617236591862</v>
      </c>
      <c r="N102" s="3">
        <f t="shared" si="9"/>
        <v>3.2625499595458374</v>
      </c>
      <c r="O102" s="3">
        <v>12342165</v>
      </c>
      <c r="P102" s="3">
        <v>30.547000000000001</v>
      </c>
      <c r="Q102" s="3">
        <v>14.881999174487619</v>
      </c>
      <c r="R102" s="3">
        <f t="shared" si="10"/>
        <v>13.722375056414238</v>
      </c>
      <c r="S102" s="3">
        <f t="shared" si="11"/>
        <v>22.205172247619998</v>
      </c>
      <c r="T102" s="3">
        <f t="shared" si="12"/>
        <v>607.01795455999991</v>
      </c>
      <c r="U102" s="3">
        <v>25.769340392594401</v>
      </c>
      <c r="V102" s="3">
        <v>1.5383302940454699</v>
      </c>
      <c r="W102">
        <f t="shared" si="13"/>
        <v>8.1103558025684439</v>
      </c>
      <c r="X102" s="3">
        <v>0.10365280321564301</v>
      </c>
    </row>
    <row r="103" spans="1:24" x14ac:dyDescent="0.2">
      <c r="A103" s="3">
        <v>2004</v>
      </c>
      <c r="B103" s="3">
        <v>4</v>
      </c>
      <c r="C103" s="4" t="s">
        <v>3</v>
      </c>
      <c r="D103" s="3">
        <v>80.697191576941705</v>
      </c>
      <c r="E103" s="3">
        <v>2876.2330000000002</v>
      </c>
      <c r="F103" s="3">
        <v>225551.60976772654</v>
      </c>
      <c r="G103" s="3">
        <v>444.69200000000001</v>
      </c>
      <c r="H103" s="3">
        <v>2038.309</v>
      </c>
      <c r="I103" s="3">
        <v>20.187237960206978</v>
      </c>
      <c r="J103" s="3">
        <f t="shared" si="14"/>
        <v>13.121704674134536</v>
      </c>
      <c r="K103" s="3">
        <f t="shared" si="15"/>
        <v>7.0655332860724425</v>
      </c>
      <c r="L103" s="3">
        <v>393.23200000000003</v>
      </c>
      <c r="M103" s="3">
        <v>81.981810741543399</v>
      </c>
      <c r="N103" s="3">
        <f t="shared" si="9"/>
        <v>2.8503188281875422</v>
      </c>
      <c r="O103" s="3">
        <v>12751995</v>
      </c>
      <c r="P103" s="3">
        <v>31.3</v>
      </c>
      <c r="Q103" s="3">
        <v>16.894602487028553</v>
      </c>
      <c r="R103" s="3">
        <f t="shared" si="10"/>
        <v>13.671771375962935</v>
      </c>
      <c r="S103" s="3">
        <f t="shared" si="11"/>
        <v>22.526450395360875</v>
      </c>
      <c r="T103" s="3">
        <f t="shared" si="12"/>
        <v>647.91319999999996</v>
      </c>
      <c r="U103" s="3">
        <v>23.677184706524098</v>
      </c>
      <c r="V103" s="3">
        <v>1.5582882193480201</v>
      </c>
      <c r="W103">
        <f t="shared" si="13"/>
        <v>7.7191749679659649</v>
      </c>
      <c r="X103" s="3">
        <v>0.11380180120836</v>
      </c>
    </row>
    <row r="104" spans="1:24" x14ac:dyDescent="0.2">
      <c r="A104" s="3">
        <v>2005</v>
      </c>
      <c r="B104" s="3">
        <v>4</v>
      </c>
      <c r="C104" s="4" t="s">
        <v>3</v>
      </c>
      <c r="D104" s="3">
        <v>85.860103429077895</v>
      </c>
      <c r="E104" s="3">
        <v>3294.0549999999998</v>
      </c>
      <c r="F104" s="3">
        <v>249917.85244789842</v>
      </c>
      <c r="G104" s="3">
        <v>456.10899999999998</v>
      </c>
      <c r="H104" s="3">
        <v>2418.471</v>
      </c>
      <c r="I104" s="3">
        <v>20.24107065607587</v>
      </c>
      <c r="J104" s="3">
        <v>11.795795759330066</v>
      </c>
      <c r="K104" s="3">
        <f t="shared" ref="K104:K121" si="16">I104-J104</f>
        <v>8.4452748967458042</v>
      </c>
      <c r="L104" s="3">
        <v>419.47500000000002</v>
      </c>
      <c r="M104" s="3">
        <v>93.460000000000406</v>
      </c>
      <c r="N104" s="3">
        <f t="shared" si="9"/>
        <v>2.8372325295115108</v>
      </c>
      <c r="O104" s="3">
        <v>13180551</v>
      </c>
      <c r="P104" s="3">
        <v>32.06</v>
      </c>
      <c r="Q104" s="3">
        <v>14.708857358806791</v>
      </c>
      <c r="R104" s="3">
        <f t="shared" si="10"/>
        <v>12.734304679187202</v>
      </c>
      <c r="S104" s="3">
        <f t="shared" si="11"/>
        <v>22.291704297590663</v>
      </c>
      <c r="T104" s="3">
        <f t="shared" si="12"/>
        <v>734.30100000000004</v>
      </c>
      <c r="U104" s="3">
        <v>22.988869341890201</v>
      </c>
      <c r="V104" s="3">
        <v>2.5655309337579402</v>
      </c>
      <c r="W104">
        <f t="shared" si="13"/>
        <v>12.674877615665212</v>
      </c>
      <c r="X104" s="3">
        <v>0.113864739038603</v>
      </c>
    </row>
    <row r="105" spans="1:24" x14ac:dyDescent="0.2">
      <c r="A105" s="3">
        <v>2006</v>
      </c>
      <c r="B105" s="3">
        <v>4</v>
      </c>
      <c r="C105" s="4" t="s">
        <v>3</v>
      </c>
      <c r="D105" s="3">
        <v>87.185376422752796</v>
      </c>
      <c r="E105" s="3">
        <v>3607.837</v>
      </c>
      <c r="F105" s="3">
        <v>264823.73415252322</v>
      </c>
      <c r="G105" s="3">
        <v>478.48</v>
      </c>
      <c r="H105" s="3">
        <v>2513.3670000000002</v>
      </c>
      <c r="I105" s="3">
        <v>20.207121330592265</v>
      </c>
      <c r="J105" s="3">
        <v>13.318672656220334</v>
      </c>
      <c r="K105" s="3">
        <f t="shared" si="16"/>
        <v>6.8884486743719311</v>
      </c>
      <c r="L105" s="3">
        <v>615.99</v>
      </c>
      <c r="M105" s="3">
        <v>110.77000000000022</v>
      </c>
      <c r="N105" s="3">
        <f t="shared" si="9"/>
        <v>3.0702606575629723</v>
      </c>
      <c r="O105" s="3">
        <v>13623541</v>
      </c>
      <c r="P105" s="3">
        <v>32.832000000000001</v>
      </c>
      <c r="Q105" s="3">
        <v>15.347174095223926</v>
      </c>
      <c r="R105" s="3">
        <f t="shared" si="10"/>
        <v>17.073664913353902</v>
      </c>
      <c r="S105" s="3">
        <f t="shared" si="11"/>
        <v>20.150688625899676</v>
      </c>
      <c r="T105" s="3">
        <f t="shared" si="12"/>
        <v>727.00400000000013</v>
      </c>
      <c r="U105" s="3">
        <v>28.428945099238099</v>
      </c>
      <c r="V105" s="3">
        <v>2.1478243058098201</v>
      </c>
      <c r="W105">
        <f t="shared" si="13"/>
        <v>10.629046417206165</v>
      </c>
      <c r="X105" s="3">
        <v>0.116100505734889</v>
      </c>
    </row>
    <row r="106" spans="1:24" x14ac:dyDescent="0.2">
      <c r="A106" s="3">
        <v>2007</v>
      </c>
      <c r="B106" s="3">
        <v>4</v>
      </c>
      <c r="C106" s="4" t="s">
        <v>3</v>
      </c>
      <c r="D106" s="3">
        <v>88.416435696498198</v>
      </c>
      <c r="E106" s="3">
        <v>3903.9609999999998</v>
      </c>
      <c r="F106" s="3">
        <v>277251.99901824543</v>
      </c>
      <c r="G106" s="3">
        <v>544.43700000000001</v>
      </c>
      <c r="H106" s="3">
        <v>2753.2930000000001</v>
      </c>
      <c r="I106" s="3">
        <v>20.498181206215943</v>
      </c>
      <c r="J106" s="3">
        <v>13.838073689773028</v>
      </c>
      <c r="K106" s="3">
        <f t="shared" si="16"/>
        <v>6.6601075164429151</v>
      </c>
      <c r="L106" s="3">
        <v>606.23099999999988</v>
      </c>
      <c r="M106" s="3">
        <v>164.83000000000021</v>
      </c>
      <c r="N106" s="3">
        <f t="shared" si="9"/>
        <v>4.2221220959943047</v>
      </c>
      <c r="O106" s="3">
        <v>14080912</v>
      </c>
      <c r="P106" s="3">
        <v>33.612000000000002</v>
      </c>
      <c r="Q106" s="3">
        <v>16.14898661721859</v>
      </c>
      <c r="R106" s="3">
        <f t="shared" si="10"/>
        <v>15.528613118829822</v>
      </c>
      <c r="S106" s="3">
        <f t="shared" si="11"/>
        <v>20.605866708197137</v>
      </c>
      <c r="T106" s="3">
        <f t="shared" si="12"/>
        <v>804.44500000000005</v>
      </c>
      <c r="U106" s="3">
        <v>24.152111150700499</v>
      </c>
      <c r="V106" s="3">
        <v>2.5297383862185101</v>
      </c>
      <c r="W106">
        <f t="shared" si="13"/>
        <v>12.341282188740642</v>
      </c>
      <c r="X106" s="3">
        <v>0.13048870698147999</v>
      </c>
    </row>
    <row r="107" spans="1:24" x14ac:dyDescent="0.2">
      <c r="A107" s="3">
        <v>2008</v>
      </c>
      <c r="B107" s="3">
        <v>4</v>
      </c>
      <c r="C107" s="4" t="s">
        <v>3</v>
      </c>
      <c r="D107" s="3">
        <v>96.525096525096501</v>
      </c>
      <c r="E107" s="3">
        <v>4387.9281862000007</v>
      </c>
      <c r="F107" s="3">
        <v>301552.67023143312</v>
      </c>
      <c r="G107" s="3">
        <v>679.74099999999999</v>
      </c>
      <c r="H107" s="3">
        <v>3207.1149999999998</v>
      </c>
      <c r="I107" s="3">
        <v>23.03287467599257</v>
      </c>
      <c r="J107" s="3">
        <v>15.727308440698016</v>
      </c>
      <c r="K107" s="3">
        <f t="shared" si="16"/>
        <v>7.3055662352945543</v>
      </c>
      <c r="L107" s="3">
        <v>501.07218620000049</v>
      </c>
      <c r="M107" s="3">
        <v>192.99999999999997</v>
      </c>
      <c r="N107" s="3">
        <f t="shared" si="9"/>
        <v>4.3984311458647714</v>
      </c>
      <c r="O107" s="3">
        <v>14551117</v>
      </c>
      <c r="P107" s="3">
        <v>34.402999999999999</v>
      </c>
      <c r="Q107" s="3">
        <v>11.849368641075344</v>
      </c>
      <c r="R107" s="3">
        <f t="shared" si="10"/>
        <v>11.419334249267537</v>
      </c>
      <c r="S107" s="3">
        <f t="shared" si="11"/>
        <v>22.796726782036867</v>
      </c>
      <c r="T107" s="3">
        <f t="shared" si="12"/>
        <v>1000.3040000000001</v>
      </c>
      <c r="U107" s="3">
        <v>25.1441899954037</v>
      </c>
      <c r="V107" s="3">
        <v>2.7190508808970302</v>
      </c>
      <c r="W107">
        <f t="shared" si="13"/>
        <v>11.805086942669508</v>
      </c>
      <c r="X107" s="3">
        <v>0.13858729883073601</v>
      </c>
    </row>
    <row r="108" spans="1:24" x14ac:dyDescent="0.2">
      <c r="A108" s="3">
        <v>2009</v>
      </c>
      <c r="B108" s="3">
        <v>4</v>
      </c>
      <c r="C108" s="4" t="s">
        <v>3</v>
      </c>
      <c r="D108" s="3">
        <v>98.903235410929497</v>
      </c>
      <c r="E108" s="3">
        <v>4812.0246164999999</v>
      </c>
      <c r="F108" s="3">
        <v>320105.19888895063</v>
      </c>
      <c r="G108" s="3">
        <v>700.42499999999995</v>
      </c>
      <c r="H108" s="3">
        <v>3389.5859999999998</v>
      </c>
      <c r="I108" s="3">
        <v>20.211284802349887</v>
      </c>
      <c r="J108" s="3">
        <v>12.480567907751475</v>
      </c>
      <c r="K108" s="3">
        <f t="shared" si="16"/>
        <v>7.7307168945984124</v>
      </c>
      <c r="L108" s="3">
        <v>722.01361650000001</v>
      </c>
      <c r="M108" s="3">
        <v>214.24999999999986</v>
      </c>
      <c r="N108" s="3">
        <f t="shared" si="9"/>
        <v>4.4523878632157423</v>
      </c>
      <c r="O108" s="3">
        <v>15032635</v>
      </c>
      <c r="P108" s="3">
        <v>35.200000000000003</v>
      </c>
      <c r="Q108" s="3">
        <v>16.383558655281682</v>
      </c>
      <c r="R108" s="3">
        <f t="shared" si="10"/>
        <v>15.004362488593268</v>
      </c>
      <c r="S108" s="3">
        <f t="shared" si="11"/>
        <v>22.286440437622396</v>
      </c>
      <c r="T108" s="3">
        <f t="shared" si="12"/>
        <v>1072.4289999999999</v>
      </c>
      <c r="U108" s="3">
        <v>21.7133136937268</v>
      </c>
      <c r="V108" s="3">
        <v>6.3449384475940702</v>
      </c>
      <c r="W108">
        <f t="shared" si="13"/>
        <v>31.393048535224089</v>
      </c>
      <c r="X108" s="3">
        <v>0.12931199353938899</v>
      </c>
    </row>
    <row r="109" spans="1:24" x14ac:dyDescent="0.2">
      <c r="A109" s="3">
        <v>2010</v>
      </c>
      <c r="B109" s="3">
        <v>4</v>
      </c>
      <c r="C109" s="4" t="s">
        <v>3</v>
      </c>
      <c r="D109" s="3">
        <v>100</v>
      </c>
      <c r="E109" s="3">
        <v>5288.9390000000003</v>
      </c>
      <c r="F109" s="3">
        <v>340580.67840152036</v>
      </c>
      <c r="G109" s="3">
        <v>829.71</v>
      </c>
      <c r="H109" s="3">
        <v>3839.6410000000001</v>
      </c>
      <c r="I109" s="3">
        <v>20.774450225272027</v>
      </c>
      <c r="J109" s="3">
        <v>14.133401803272831</v>
      </c>
      <c r="K109" s="3">
        <f t="shared" si="16"/>
        <v>6.6410484219991961</v>
      </c>
      <c r="L109" s="3">
        <v>619.58800000000008</v>
      </c>
      <c r="M109" s="3">
        <v>234.13999999999976</v>
      </c>
      <c r="N109" s="3">
        <f t="shared" si="9"/>
        <v>4.4269748620659026</v>
      </c>
      <c r="O109" s="3">
        <v>15529181</v>
      </c>
      <c r="P109" s="3">
        <v>35.999000000000002</v>
      </c>
      <c r="Q109" s="3">
        <v>17.931818014695118</v>
      </c>
      <c r="R109" s="3">
        <f t="shared" si="10"/>
        <v>11.714788164507098</v>
      </c>
      <c r="S109" s="3">
        <f t="shared" si="11"/>
        <v>22.328693902501051</v>
      </c>
      <c r="T109" s="3">
        <f t="shared" si="12"/>
        <v>1180.9510000000002</v>
      </c>
      <c r="U109" s="3">
        <v>22.8371701772321</v>
      </c>
      <c r="V109" s="3">
        <v>3.4795258557529198</v>
      </c>
      <c r="W109">
        <f t="shared" si="13"/>
        <v>16.749063479523961</v>
      </c>
      <c r="X109" s="3">
        <v>0.13870660661370399</v>
      </c>
    </row>
    <row r="110" spans="1:24" x14ac:dyDescent="0.2">
      <c r="A110" s="3">
        <v>2011</v>
      </c>
      <c r="B110" s="3">
        <v>4</v>
      </c>
      <c r="C110" s="4" t="s">
        <v>3</v>
      </c>
      <c r="D110" s="3">
        <v>102.955643952294</v>
      </c>
      <c r="E110" s="3">
        <v>6123.9290000000001</v>
      </c>
      <c r="F110" s="3">
        <v>381797.41634119366</v>
      </c>
      <c r="G110" s="3">
        <v>1150.8800000000001</v>
      </c>
      <c r="H110" s="3">
        <v>4283.357</v>
      </c>
      <c r="I110" s="3">
        <v>18.656617344845113</v>
      </c>
      <c r="J110" s="3">
        <v>12.811480995289134</v>
      </c>
      <c r="K110" s="3">
        <f t="shared" si="16"/>
        <v>5.8451363495559789</v>
      </c>
      <c r="L110" s="3">
        <v>689.69200000000001</v>
      </c>
      <c r="M110" s="3">
        <v>369.99400000000014</v>
      </c>
      <c r="N110" s="3">
        <f t="shared" si="9"/>
        <v>6.0417748148288482</v>
      </c>
      <c r="O110" s="3">
        <v>16039734</v>
      </c>
      <c r="P110" s="3">
        <v>36.798999999999999</v>
      </c>
      <c r="Q110" s="3">
        <v>18.330586945598487</v>
      </c>
      <c r="R110" s="3">
        <f t="shared" si="10"/>
        <v>11.262246835324184</v>
      </c>
      <c r="S110" s="3">
        <f t="shared" si="11"/>
        <v>24.638300019480958</v>
      </c>
      <c r="T110" s="3">
        <f t="shared" si="12"/>
        <v>1508.8320000000001</v>
      </c>
      <c r="U110" s="3">
        <v>22.7261779161711</v>
      </c>
      <c r="V110" s="3">
        <v>4.2852717593558003</v>
      </c>
      <c r="W110">
        <f t="shared" si="13"/>
        <v>22.96917860375067</v>
      </c>
      <c r="X110" s="3">
        <v>0.14630541878063599</v>
      </c>
    </row>
    <row r="111" spans="1:24" x14ac:dyDescent="0.2">
      <c r="A111" s="3">
        <v>2012</v>
      </c>
      <c r="B111" s="3">
        <v>4</v>
      </c>
      <c r="C111" s="4" t="s">
        <v>3</v>
      </c>
      <c r="D111" s="3">
        <v>108.43610514765</v>
      </c>
      <c r="E111" s="3">
        <v>6352.36</v>
      </c>
      <c r="F111" s="3">
        <v>384649.13080096524</v>
      </c>
      <c r="G111" s="3">
        <v>983.62699999999995</v>
      </c>
      <c r="H111" s="3">
        <v>4493.6859999999997</v>
      </c>
      <c r="I111" s="3">
        <v>14.81874452959215</v>
      </c>
      <c r="J111" s="3">
        <v>12.469475911314849</v>
      </c>
      <c r="K111" s="3">
        <f t="shared" si="16"/>
        <v>2.3492686182773017</v>
      </c>
      <c r="L111" s="3">
        <v>875.0469999999998</v>
      </c>
      <c r="M111" s="3">
        <v>422.44300000000004</v>
      </c>
      <c r="N111" s="3">
        <f t="shared" si="9"/>
        <v>6.6501741085202983</v>
      </c>
      <c r="O111" s="3">
        <v>16514687</v>
      </c>
      <c r="P111" s="3">
        <v>37.598999999999997</v>
      </c>
      <c r="Q111" s="3">
        <v>19.480684323720318</v>
      </c>
      <c r="R111" s="3">
        <f t="shared" si="10"/>
        <v>13.77514813392188</v>
      </c>
      <c r="S111" s="3">
        <f t="shared" si="11"/>
        <v>17.833702749844154</v>
      </c>
      <c r="T111" s="3">
        <f t="shared" si="12"/>
        <v>1132.8610000000001</v>
      </c>
      <c r="U111" s="3">
        <v>27.856340005919101</v>
      </c>
      <c r="V111" s="3">
        <v>3.1975675182137002</v>
      </c>
      <c r="W111">
        <f t="shared" si="13"/>
        <v>21.577857097329321</v>
      </c>
      <c r="X111" s="3">
        <v>0.15202831273762599</v>
      </c>
    </row>
    <row r="112" spans="1:24" x14ac:dyDescent="0.2">
      <c r="A112" s="3">
        <v>2013</v>
      </c>
      <c r="B112" s="3">
        <v>4</v>
      </c>
      <c r="C112" s="4" t="s">
        <v>3</v>
      </c>
      <c r="D112" s="3">
        <v>107.778183874307</v>
      </c>
      <c r="E112" s="3">
        <v>6540.56</v>
      </c>
      <c r="F112" s="3">
        <v>384647.57154964353</v>
      </c>
      <c r="G112" s="3">
        <v>1103.9190000000001</v>
      </c>
      <c r="H112" s="3">
        <v>5149.75</v>
      </c>
      <c r="I112" s="3">
        <v>16.910585637927028</v>
      </c>
      <c r="J112" s="3">
        <v>11.031333708428637</v>
      </c>
      <c r="K112" s="3">
        <f t="shared" si="16"/>
        <v>5.8792519294983911</v>
      </c>
      <c r="L112" s="3">
        <v>286.89100000000008</v>
      </c>
      <c r="M112" s="3">
        <v>441.92328999999978</v>
      </c>
      <c r="N112" s="3">
        <f t="shared" si="9"/>
        <v>6.7566582983720007</v>
      </c>
      <c r="O112" s="3">
        <v>17004033</v>
      </c>
      <c r="P112" s="3">
        <v>38.398000000000003</v>
      </c>
      <c r="Q112" s="3">
        <v>20.832421830537903</v>
      </c>
      <c r="R112" s="3">
        <f t="shared" si="10"/>
        <v>4.3863369497413069</v>
      </c>
      <c r="S112" s="3">
        <f t="shared" si="11"/>
        <v>22.757302127034993</v>
      </c>
      <c r="T112" s="3">
        <f t="shared" si="12"/>
        <v>1488.4549999999999</v>
      </c>
      <c r="U112" s="3">
        <v>24.9405402595496</v>
      </c>
      <c r="V112" s="3">
        <v>2.3253651063517502</v>
      </c>
      <c r="W112">
        <f t="shared" si="13"/>
        <v>13.750943675992072</v>
      </c>
      <c r="X112" s="3">
        <v>0.16546662782882199</v>
      </c>
    </row>
    <row r="113" spans="1:24" x14ac:dyDescent="0.2">
      <c r="A113" s="3">
        <v>2014</v>
      </c>
      <c r="B113" s="3">
        <v>4</v>
      </c>
      <c r="C113" s="4" t="s">
        <v>3</v>
      </c>
      <c r="D113" s="3">
        <v>108.73074314202999</v>
      </c>
      <c r="E113" s="3">
        <v>7092.7929999999997</v>
      </c>
      <c r="F113" s="3">
        <v>404105.98015680886</v>
      </c>
      <c r="G113" s="3">
        <v>1153.0419999999999</v>
      </c>
      <c r="H113" s="3">
        <v>5611.1260000000002</v>
      </c>
      <c r="I113" s="3">
        <v>17.91016599525744</v>
      </c>
      <c r="J113" s="3">
        <v>9.9115961793894183</v>
      </c>
      <c r="K113" s="3">
        <f t="shared" si="16"/>
        <v>7.9985698158680218</v>
      </c>
      <c r="L113" s="3">
        <v>328.625</v>
      </c>
      <c r="M113" s="3">
        <v>454.99274000000042</v>
      </c>
      <c r="N113" s="3">
        <f t="shared" si="9"/>
        <v>6.4148599853400547</v>
      </c>
      <c r="O113" s="3">
        <v>17551814</v>
      </c>
      <c r="P113" s="3">
        <v>39.195999999999998</v>
      </c>
      <c r="Q113" s="3">
        <v>22.002625875579199</v>
      </c>
      <c r="R113" s="3">
        <f t="shared" si="10"/>
        <v>4.6332241755821721</v>
      </c>
      <c r="S113" s="3">
        <f t="shared" si="11"/>
        <v>24.255099507344994</v>
      </c>
      <c r="T113" s="3">
        <f t="shared" si="12"/>
        <v>1720.3640000000003</v>
      </c>
      <c r="U113" s="3">
        <v>22.555486956971698</v>
      </c>
      <c r="V113" s="3">
        <v>1.0039363900793401</v>
      </c>
      <c r="W113">
        <f t="shared" si="13"/>
        <v>5.6053996950401217</v>
      </c>
      <c r="X113" s="3">
        <v>0.18085879898225901</v>
      </c>
    </row>
    <row r="114" spans="1:24" x14ac:dyDescent="0.2">
      <c r="A114" s="3">
        <v>2015</v>
      </c>
      <c r="B114" s="3">
        <v>4</v>
      </c>
      <c r="C114" s="4" t="s">
        <v>3</v>
      </c>
      <c r="D114" s="3">
        <v>110.30808978607099</v>
      </c>
      <c r="E114" s="3">
        <v>7747.69</v>
      </c>
      <c r="F114" s="3">
        <v>427744.14951724757</v>
      </c>
      <c r="G114" s="3">
        <v>1268.4169999999999</v>
      </c>
      <c r="H114" s="3">
        <v>6075.7209999999995</v>
      </c>
      <c r="I114" s="3">
        <v>18.355651813637355</v>
      </c>
      <c r="J114" s="3">
        <v>10.1467534194063</v>
      </c>
      <c r="K114" s="3">
        <f t="shared" si="16"/>
        <v>8.2088983942310545</v>
      </c>
      <c r="L114" s="3">
        <v>403.55199999999996</v>
      </c>
      <c r="M114" s="3">
        <v>482.97870999999998</v>
      </c>
      <c r="N114" s="3">
        <f t="shared" si="9"/>
        <v>6.233841441771677</v>
      </c>
      <c r="O114" s="3">
        <v>18112907</v>
      </c>
      <c r="P114" s="3">
        <v>39.991</v>
      </c>
      <c r="Q114" s="3">
        <v>24.929839058715178</v>
      </c>
      <c r="R114" s="3">
        <f t="shared" si="10"/>
        <v>5.2086751018690736</v>
      </c>
      <c r="S114" s="3">
        <f t="shared" si="11"/>
        <v>24.580449140324404</v>
      </c>
      <c r="T114" s="3">
        <f t="shared" si="12"/>
        <v>1904.4169999999999</v>
      </c>
      <c r="U114" s="3">
        <v>24.043708511827401</v>
      </c>
      <c r="V114" s="3">
        <v>2.1024837080471701</v>
      </c>
      <c r="W114">
        <f t="shared" si="13"/>
        <v>11.454148996687371</v>
      </c>
      <c r="X114" s="3">
        <v>0.18460868815811801</v>
      </c>
    </row>
    <row r="115" spans="1:24" x14ac:dyDescent="0.2">
      <c r="A115" s="3">
        <v>2016</v>
      </c>
      <c r="B115" s="3">
        <v>4</v>
      </c>
      <c r="C115" s="4" t="s">
        <v>3</v>
      </c>
      <c r="D115" s="3">
        <v>108.32293347934301</v>
      </c>
      <c r="E115" s="3">
        <v>8311.9150000000009</v>
      </c>
      <c r="F115" s="3">
        <v>444484.9136149282</v>
      </c>
      <c r="G115" s="3">
        <v>1349.905</v>
      </c>
      <c r="H115" s="3">
        <v>6373.0959999999995</v>
      </c>
      <c r="I115" s="3">
        <v>18.585283896671221</v>
      </c>
      <c r="J115" s="3">
        <v>9.4429863635516007</v>
      </c>
      <c r="K115" s="3">
        <f t="shared" si="16"/>
        <v>9.1422975331196206</v>
      </c>
      <c r="L115" s="3">
        <v>588.9140000000001</v>
      </c>
      <c r="M115" s="3">
        <v>490.2285700000001</v>
      </c>
      <c r="N115" s="3">
        <f t="shared" si="9"/>
        <v>5.8979016267611017</v>
      </c>
      <c r="O115" s="3">
        <v>18700106</v>
      </c>
      <c r="P115" s="3">
        <v>40.783000000000001</v>
      </c>
      <c r="Q115" s="3">
        <v>26.365491090400344</v>
      </c>
      <c r="R115" s="3">
        <f t="shared" si="10"/>
        <v>7.0851783253317677</v>
      </c>
      <c r="S115" s="3">
        <f t="shared" si="11"/>
        <v>25.382899127337076</v>
      </c>
      <c r="T115" s="3">
        <f t="shared" si="12"/>
        <v>2109.8049999999998</v>
      </c>
      <c r="U115" s="3">
        <v>23.442912974928198</v>
      </c>
      <c r="V115" s="3">
        <v>2.5415326071067899</v>
      </c>
      <c r="W115">
        <f t="shared" si="13"/>
        <v>13.674973281209869</v>
      </c>
      <c r="X115" s="3">
        <v>0.18227704163816</v>
      </c>
    </row>
    <row r="116" spans="1:24" x14ac:dyDescent="0.2">
      <c r="A116" s="3">
        <v>2017</v>
      </c>
      <c r="B116" s="3">
        <v>4</v>
      </c>
      <c r="C116" s="4" t="s">
        <v>3</v>
      </c>
      <c r="D116" s="3">
        <v>110.229262671784</v>
      </c>
      <c r="E116" s="3">
        <v>8922.2049999999999</v>
      </c>
      <c r="F116" s="3">
        <v>462018.589581104</v>
      </c>
      <c r="G116" s="3">
        <v>1443.992</v>
      </c>
      <c r="H116" s="3">
        <v>6768.991</v>
      </c>
      <c r="I116" s="3">
        <v>18.249860880802448</v>
      </c>
      <c r="J116" s="3">
        <v>9.4081563918336322</v>
      </c>
      <c r="K116" s="3">
        <f t="shared" si="16"/>
        <v>8.8417044889688157</v>
      </c>
      <c r="L116" s="3">
        <v>709.22199999999998</v>
      </c>
      <c r="M116" s="3">
        <v>514.13941999999986</v>
      </c>
      <c r="N116" s="3">
        <f t="shared" si="9"/>
        <v>5.7624703758768137</v>
      </c>
      <c r="O116" s="3">
        <v>19311355</v>
      </c>
      <c r="P116" s="3">
        <v>41.572000000000003</v>
      </c>
      <c r="Q116" s="3">
        <v>25.891956594207148</v>
      </c>
      <c r="R116" s="3">
        <f t="shared" si="10"/>
        <v>7.948954322390037</v>
      </c>
      <c r="S116" s="3">
        <f t="shared" si="11"/>
        <v>25.025954906886806</v>
      </c>
      <c r="T116" s="3">
        <f t="shared" si="12"/>
        <v>2232.8669999999997</v>
      </c>
      <c r="U116" s="3">
        <v>22.2140939375412</v>
      </c>
      <c r="V116" s="3">
        <v>3.6493422870243402</v>
      </c>
      <c r="W116">
        <f t="shared" si="13"/>
        <v>19.996548526368155</v>
      </c>
      <c r="X116" s="3">
        <v>0.18796195295462201</v>
      </c>
    </row>
    <row r="117" spans="1:24" x14ac:dyDescent="0.2">
      <c r="A117" s="3">
        <v>2018</v>
      </c>
      <c r="B117" s="3">
        <v>4</v>
      </c>
      <c r="C117" s="4" t="s">
        <v>3</v>
      </c>
      <c r="D117" s="3">
        <v>110.559450578237</v>
      </c>
      <c r="E117" s="3">
        <v>9481.9529378000007</v>
      </c>
      <c r="F117" s="3">
        <v>475660.23833896732</v>
      </c>
      <c r="G117" s="3">
        <v>1505.4705127</v>
      </c>
      <c r="H117" s="3">
        <v>7089.1358004000003</v>
      </c>
      <c r="I117" s="3">
        <v>18.697891106717027</v>
      </c>
      <c r="J117" s="3">
        <v>11.761250476726659</v>
      </c>
      <c r="K117" s="3">
        <f t="shared" si="16"/>
        <v>6.936640629990368</v>
      </c>
      <c r="L117" s="3">
        <v>887.3466246999991</v>
      </c>
      <c r="M117" s="3">
        <v>567.98487999999986</v>
      </c>
      <c r="N117" s="3">
        <f t="shared" si="9"/>
        <v>5.9901676766999801</v>
      </c>
      <c r="O117" s="3">
        <v>19934298</v>
      </c>
      <c r="P117" s="3">
        <v>42.356000000000002</v>
      </c>
      <c r="Q117" s="3">
        <v>25.534950614949675</v>
      </c>
      <c r="R117" s="3">
        <f t="shared" si="10"/>
        <v>9.358268602690206</v>
      </c>
      <c r="S117" s="3">
        <f t="shared" si="11"/>
        <v>22.813860466195322</v>
      </c>
      <c r="T117" s="3">
        <f t="shared" si="12"/>
        <v>2163.1995127</v>
      </c>
      <c r="U117" s="3">
        <v>24.522374401696698</v>
      </c>
      <c r="V117" s="3">
        <v>2.7373851326056302</v>
      </c>
      <c r="W117">
        <f t="shared" si="13"/>
        <v>14.640074203995404</v>
      </c>
      <c r="X117" s="3">
        <v>0.19403241588943801</v>
      </c>
    </row>
    <row r="118" spans="1:24" x14ac:dyDescent="0.2">
      <c r="A118" s="3">
        <v>2019</v>
      </c>
      <c r="B118" s="3">
        <v>4</v>
      </c>
      <c r="C118" s="4" t="s">
        <v>3</v>
      </c>
      <c r="D118" s="3">
        <v>108.726079750895</v>
      </c>
      <c r="E118" s="3">
        <v>10124.6892573</v>
      </c>
      <c r="F118" s="3">
        <v>492268.22266609565</v>
      </c>
      <c r="G118" s="3">
        <v>1593.9409410999999</v>
      </c>
      <c r="H118" s="3">
        <v>7489.5696051000004</v>
      </c>
      <c r="I118" s="3">
        <v>20.042554370119493</v>
      </c>
      <c r="J118" s="3">
        <v>13.088661938385195</v>
      </c>
      <c r="K118" s="3">
        <f t="shared" si="16"/>
        <v>6.9538924317342978</v>
      </c>
      <c r="L118" s="3">
        <v>1041.1787111000001</v>
      </c>
      <c r="M118" s="3">
        <v>569.33028000000058</v>
      </c>
      <c r="N118" s="3">
        <f t="shared" si="9"/>
        <v>5.623187690323511</v>
      </c>
      <c r="O118" s="3">
        <v>20567424</v>
      </c>
      <c r="P118" s="3">
        <v>43.136000000000003</v>
      </c>
      <c r="Q118" s="3">
        <v>24.443406973854838</v>
      </c>
      <c r="R118" s="3">
        <f t="shared" si="10"/>
        <v>10.283562138455755</v>
      </c>
      <c r="S118" s="3">
        <f t="shared" si="11"/>
        <v>22.697002176566741</v>
      </c>
      <c r="T118" s="3">
        <f t="shared" si="12"/>
        <v>2298.0009411000001</v>
      </c>
      <c r="U118" s="3">
        <v>25.705291132007002</v>
      </c>
      <c r="V118" s="3">
        <v>4.9715224557344202</v>
      </c>
      <c r="W118">
        <f t="shared" si="13"/>
        <v>24.804834573113247</v>
      </c>
      <c r="X118" s="3">
        <v>0.19143865561384801</v>
      </c>
    </row>
    <row r="119" spans="1:24" x14ac:dyDescent="0.2">
      <c r="A119" s="3">
        <v>2020</v>
      </c>
      <c r="B119" s="3">
        <v>4</v>
      </c>
      <c r="C119" s="4" t="s">
        <v>3</v>
      </c>
      <c r="D119" s="3">
        <v>109.202396681528</v>
      </c>
      <c r="E119" s="3">
        <v>10052.835646899999</v>
      </c>
      <c r="F119" s="3">
        <v>473653.25578447833</v>
      </c>
      <c r="G119" s="3">
        <v>1588.8933236</v>
      </c>
      <c r="H119" s="3">
        <v>7379.3967825</v>
      </c>
      <c r="I119" s="3">
        <v>19.863508265110937</v>
      </c>
      <c r="J119" s="3">
        <v>13.330386414038728</v>
      </c>
      <c r="K119" s="3">
        <f t="shared" si="16"/>
        <v>6.5331218510722096</v>
      </c>
      <c r="L119" s="3">
        <v>1084.5455407999998</v>
      </c>
      <c r="M119" s="3">
        <v>573.93814999999972</v>
      </c>
      <c r="N119" s="3">
        <f t="shared" si="9"/>
        <v>5.7092164853703293</v>
      </c>
      <c r="O119" s="3">
        <v>21224040</v>
      </c>
      <c r="P119" s="3">
        <v>43.908999999999999</v>
      </c>
      <c r="Q119" s="3">
        <v>25.929997182474878</v>
      </c>
      <c r="R119" s="3">
        <f t="shared" si="10"/>
        <v>10.788453913841135</v>
      </c>
      <c r="S119" s="3">
        <f t="shared" si="11"/>
        <v>22.338546105570671</v>
      </c>
      <c r="T119" s="3">
        <f t="shared" si="12"/>
        <v>2245.6573259000002</v>
      </c>
      <c r="U119" s="3">
        <v>30.656630050948401</v>
      </c>
      <c r="V119" s="3">
        <v>3.0738032616228801</v>
      </c>
      <c r="W119">
        <f t="shared" si="13"/>
        <v>15.474624223465254</v>
      </c>
      <c r="X119" s="3">
        <v>0.19556597141731699</v>
      </c>
    </row>
    <row r="120" spans="1:24" x14ac:dyDescent="0.2">
      <c r="A120" s="3">
        <v>2021</v>
      </c>
      <c r="B120" s="3">
        <v>4</v>
      </c>
      <c r="C120" s="4" t="s">
        <v>3</v>
      </c>
      <c r="D120" s="3">
        <v>113.489249057224</v>
      </c>
      <c r="E120" s="3">
        <v>10707.6898325</v>
      </c>
      <c r="F120" s="3">
        <v>488824.38450191903</v>
      </c>
      <c r="G120" s="3">
        <v>1739.8682781</v>
      </c>
      <c r="H120" s="3">
        <v>7863.7859236000004</v>
      </c>
      <c r="I120" s="3">
        <v>20.146666972481153</v>
      </c>
      <c r="J120" s="3">
        <v>13.729278994783584</v>
      </c>
      <c r="K120" s="3">
        <f t="shared" si="16"/>
        <v>6.4173879776975689</v>
      </c>
      <c r="L120" s="3">
        <v>1104.0356308</v>
      </c>
      <c r="M120" s="3">
        <v>627.42848999999944</v>
      </c>
      <c r="N120" s="3">
        <f t="shared" si="9"/>
        <v>5.8596065053698823</v>
      </c>
      <c r="O120" s="3">
        <v>21904983</v>
      </c>
      <c r="P120" s="3">
        <v>44.677</v>
      </c>
      <c r="Q120" s="3">
        <v>28.239536700270779</v>
      </c>
      <c r="R120" s="3">
        <f t="shared" si="10"/>
        <v>10.310679969913108</v>
      </c>
      <c r="S120" s="3">
        <f t="shared" si="11"/>
        <v>22.666161572344926</v>
      </c>
      <c r="T120" s="3">
        <f t="shared" si="12"/>
        <v>2427.0222780999998</v>
      </c>
      <c r="U120" s="3">
        <v>27.867145924820999</v>
      </c>
      <c r="V120" s="3">
        <v>3.31414782788069</v>
      </c>
      <c r="W120">
        <f t="shared" si="13"/>
        <v>16.450104786104664</v>
      </c>
      <c r="X120" s="3">
        <v>0.195212569834747</v>
      </c>
    </row>
    <row r="121" spans="1:24" x14ac:dyDescent="0.2">
      <c r="A121" s="3">
        <v>2022</v>
      </c>
      <c r="B121" s="3">
        <v>4</v>
      </c>
      <c r="C121" s="4" t="s">
        <v>3</v>
      </c>
      <c r="D121" s="3">
        <v>115.235744469545</v>
      </c>
      <c r="E121" s="3">
        <v>11743.6340028</v>
      </c>
      <c r="F121" s="3">
        <v>519777.24667925725</v>
      </c>
      <c r="G121" s="3">
        <v>1961.9031909</v>
      </c>
      <c r="H121" s="3">
        <v>8655.9402530000007</v>
      </c>
      <c r="I121" s="3">
        <v>18.516627594844444</v>
      </c>
      <c r="J121" s="3">
        <v>13.111746957823032</v>
      </c>
      <c r="K121" s="3">
        <f t="shared" si="16"/>
        <v>5.404880637021412</v>
      </c>
      <c r="L121" s="3">
        <v>1125.7905589</v>
      </c>
      <c r="M121" s="3">
        <v>705.47222173054672</v>
      </c>
      <c r="N121" s="3">
        <f t="shared" si="9"/>
        <v>6.0072735710457525</v>
      </c>
      <c r="O121" s="3">
        <v>22593590</v>
      </c>
      <c r="P121" s="3">
        <v>45.436999999999998</v>
      </c>
      <c r="Q121" s="3">
        <v>29.596392387324922</v>
      </c>
      <c r="R121" s="3">
        <f t="shared" si="10"/>
        <v>9.5863900274104346</v>
      </c>
      <c r="S121" s="3">
        <f t="shared" si="11"/>
        <v>22.110980217715337</v>
      </c>
      <c r="T121" s="3">
        <f t="shared" si="12"/>
        <v>2596.6325911999998</v>
      </c>
      <c r="U121" s="3">
        <v>29.0625334422569</v>
      </c>
      <c r="V121" s="3">
        <v>2.1291165538922598</v>
      </c>
      <c r="W121">
        <f t="shared" si="13"/>
        <v>11.498403491600525</v>
      </c>
      <c r="X121" s="3">
        <v>0.19597934759868599</v>
      </c>
    </row>
    <row r="122" spans="1:24" x14ac:dyDescent="0.2">
      <c r="A122" s="3">
        <v>1993</v>
      </c>
      <c r="B122" s="3">
        <v>5</v>
      </c>
      <c r="C122" s="4" t="s">
        <v>4</v>
      </c>
      <c r="D122" s="3">
        <v>45.523007138985498</v>
      </c>
      <c r="E122" s="3">
        <v>864.40300000000002</v>
      </c>
      <c r="F122" s="3">
        <v>94027.593369707072</v>
      </c>
      <c r="G122" s="3">
        <v>185.52022400000001</v>
      </c>
      <c r="H122" s="3">
        <v>659.42584099999999</v>
      </c>
      <c r="I122" s="3">
        <v>9.1458651693712305</v>
      </c>
      <c r="J122" s="3">
        <v>4.9720602890087147</v>
      </c>
      <c r="K122" s="3">
        <f t="shared" ref="K122:K185" si="17">I122-J122</f>
        <v>4.1738048803625158</v>
      </c>
      <c r="L122" s="3">
        <v>19.456935000000001</v>
      </c>
      <c r="M122" s="3">
        <v>4.4939999289888117</v>
      </c>
      <c r="N122" s="3">
        <f t="shared" si="9"/>
        <v>0.51989638270445748</v>
      </c>
      <c r="O122" s="3">
        <v>9193078</v>
      </c>
      <c r="P122" s="3">
        <v>15.61</v>
      </c>
      <c r="Q122" s="3">
        <v>7.5042543813475886</v>
      </c>
      <c r="R122" s="3">
        <f t="shared" si="10"/>
        <v>2.2509101657444504</v>
      </c>
      <c r="S122" s="3">
        <f t="shared" si="11"/>
        <v>25.636042285831955</v>
      </c>
      <c r="T122" s="3">
        <f t="shared" si="12"/>
        <v>221.59871859999998</v>
      </c>
      <c r="U122" s="3">
        <v>10.909263387563399</v>
      </c>
      <c r="V122" s="3">
        <v>-1.11892253960248</v>
      </c>
      <c r="W122">
        <f t="shared" si="13"/>
        <v>-12.234190192849791</v>
      </c>
      <c r="X122" s="3">
        <v>6.2036567077968903E-2</v>
      </c>
    </row>
    <row r="123" spans="1:24" x14ac:dyDescent="0.2">
      <c r="A123" s="3">
        <v>1994</v>
      </c>
      <c r="B123" s="3">
        <v>5</v>
      </c>
      <c r="C123" s="4" t="s">
        <v>4</v>
      </c>
      <c r="D123" s="3">
        <v>61.929980687971501</v>
      </c>
      <c r="E123" s="3">
        <v>1076.019</v>
      </c>
      <c r="F123" s="3">
        <v>113344.80946821156</v>
      </c>
      <c r="G123" s="3">
        <v>210.56329539999999</v>
      </c>
      <c r="H123" s="3">
        <v>804.96054549999997</v>
      </c>
      <c r="I123" s="3">
        <v>10.008696770224319</v>
      </c>
      <c r="J123" s="3">
        <v>5.3529933207499125</v>
      </c>
      <c r="K123" s="3">
        <f t="shared" si="17"/>
        <v>4.6557034494744061</v>
      </c>
      <c r="L123" s="3">
        <v>60.495159100000002</v>
      </c>
      <c r="M123" s="3">
        <v>3.8329999452509687</v>
      </c>
      <c r="N123" s="3">
        <f t="shared" si="9"/>
        <v>0.35622047057263567</v>
      </c>
      <c r="O123" s="3">
        <v>9493324</v>
      </c>
      <c r="P123" s="3">
        <v>15.691000000000001</v>
      </c>
      <c r="Q123" s="3">
        <v>6.6368158926561698</v>
      </c>
      <c r="R123" s="3">
        <f t="shared" si="10"/>
        <v>5.6221274066721874</v>
      </c>
      <c r="S123" s="3">
        <f t="shared" si="11"/>
        <v>24.224437403057006</v>
      </c>
      <c r="T123" s="3">
        <f t="shared" si="12"/>
        <v>260.65954909999999</v>
      </c>
      <c r="U123" s="3">
        <v>13.1410318962769</v>
      </c>
      <c r="V123" s="3">
        <v>0.21031227143758599</v>
      </c>
      <c r="W123">
        <f t="shared" si="13"/>
        <v>2.1012952661655309</v>
      </c>
      <c r="X123" s="3">
        <v>5.7587416167403503E-2</v>
      </c>
    </row>
    <row r="124" spans="1:24" x14ac:dyDescent="0.2">
      <c r="A124" s="3">
        <v>1995</v>
      </c>
      <c r="B124" s="3">
        <v>5</v>
      </c>
      <c r="C124" s="4" t="s">
        <v>4</v>
      </c>
      <c r="D124" s="3">
        <v>68.471823320810202</v>
      </c>
      <c r="E124" s="3">
        <v>1149.308</v>
      </c>
      <c r="F124" s="3">
        <v>117110.00642149242</v>
      </c>
      <c r="G124" s="3">
        <v>221.35772270000001</v>
      </c>
      <c r="H124" s="3">
        <v>855.17721670000003</v>
      </c>
      <c r="I124" s="3">
        <v>9.6928074371708881</v>
      </c>
      <c r="J124" s="3">
        <v>6.508236390941331</v>
      </c>
      <c r="K124" s="3">
        <f t="shared" si="17"/>
        <v>3.1845710462295571</v>
      </c>
      <c r="L124" s="3">
        <v>72.773060599999994</v>
      </c>
      <c r="M124" s="3">
        <v>3.846000000000001</v>
      </c>
      <c r="N124" s="3">
        <f t="shared" si="9"/>
        <v>0.33463614627236571</v>
      </c>
      <c r="O124" s="3">
        <v>9813918</v>
      </c>
      <c r="P124" s="3">
        <v>15.773</v>
      </c>
      <c r="Q124" s="3">
        <v>3.6526414155300406</v>
      </c>
      <c r="R124" s="3">
        <f t="shared" si="10"/>
        <v>6.3319023795188052</v>
      </c>
      <c r="S124" s="3">
        <f t="shared" si="11"/>
        <v>22.444658220424813</v>
      </c>
      <c r="T124" s="3">
        <f t="shared" si="12"/>
        <v>257.95825250000001</v>
      </c>
      <c r="U124" s="3">
        <v>14.538052462873299</v>
      </c>
      <c r="V124" s="3">
        <v>9.7014899400334906E-2</v>
      </c>
      <c r="W124">
        <f t="shared" si="13"/>
        <v>1.0008957676007577</v>
      </c>
      <c r="X124" s="3">
        <v>5.34894422390731E-2</v>
      </c>
    </row>
    <row r="125" spans="1:24" x14ac:dyDescent="0.2">
      <c r="A125" s="3">
        <v>1996</v>
      </c>
      <c r="B125" s="3">
        <v>5</v>
      </c>
      <c r="C125" s="4" t="s">
        <v>4</v>
      </c>
      <c r="D125" s="3">
        <v>72.093200492560499</v>
      </c>
      <c r="E125" s="3">
        <v>1230.635</v>
      </c>
      <c r="F125" s="3">
        <v>121245.58014498021</v>
      </c>
      <c r="G125" s="3">
        <v>243.81013150000001</v>
      </c>
      <c r="H125" s="3">
        <v>879.5240235</v>
      </c>
      <c r="I125" s="3">
        <v>10.969998870501813</v>
      </c>
      <c r="J125" s="3">
        <v>7.1985309372803465</v>
      </c>
      <c r="K125" s="3">
        <f t="shared" si="17"/>
        <v>3.7714679332214667</v>
      </c>
      <c r="L125" s="3">
        <v>107.300845</v>
      </c>
      <c r="M125" s="3">
        <v>2.3010000000000015</v>
      </c>
      <c r="N125" s="3">
        <f t="shared" si="9"/>
        <v>0.18697664214003351</v>
      </c>
      <c r="O125" s="3">
        <v>10149937</v>
      </c>
      <c r="P125" s="3">
        <v>15.855</v>
      </c>
      <c r="Q125" s="3">
        <v>3.5195732284552284</v>
      </c>
      <c r="R125" s="3">
        <f t="shared" si="10"/>
        <v>8.7191445879566238</v>
      </c>
      <c r="S125" s="3">
        <f t="shared" si="11"/>
        <v>23.583201834825111</v>
      </c>
      <c r="T125" s="3">
        <f t="shared" si="12"/>
        <v>290.22313589999999</v>
      </c>
      <c r="U125" s="3">
        <v>15.295924461761601</v>
      </c>
      <c r="V125" s="3">
        <v>0.35875787703096401</v>
      </c>
      <c r="W125">
        <f t="shared" si="13"/>
        <v>3.2703547308073051</v>
      </c>
      <c r="X125" s="3">
        <v>6.0115841113102503E-2</v>
      </c>
    </row>
    <row r="126" spans="1:24" x14ac:dyDescent="0.2">
      <c r="A126" s="3">
        <v>1997</v>
      </c>
      <c r="B126" s="3">
        <v>5</v>
      </c>
      <c r="C126" s="4" t="s">
        <v>4</v>
      </c>
      <c r="D126" s="3">
        <v>74.208020309210994</v>
      </c>
      <c r="E126" s="3">
        <v>1336.789</v>
      </c>
      <c r="F126" s="3">
        <v>127383.59023235785</v>
      </c>
      <c r="G126" s="3">
        <v>274.61023080000001</v>
      </c>
      <c r="H126" s="3">
        <v>961.49718959999996</v>
      </c>
      <c r="I126" s="3">
        <v>10.43596330460529</v>
      </c>
      <c r="J126" s="3">
        <v>6.4721842639339489</v>
      </c>
      <c r="K126" s="3">
        <f t="shared" si="17"/>
        <v>3.9637790406713407</v>
      </c>
      <c r="L126" s="3">
        <v>100.68157960000001</v>
      </c>
      <c r="M126" s="3">
        <v>3.1140000000000048</v>
      </c>
      <c r="N126" s="3">
        <f t="shared" si="9"/>
        <v>0.23294626152668857</v>
      </c>
      <c r="O126" s="3">
        <v>10494201</v>
      </c>
      <c r="P126" s="3">
        <v>15.936999999999999</v>
      </c>
      <c r="Q126" s="3">
        <v>2.6591331915507981</v>
      </c>
      <c r="R126" s="3">
        <f t="shared" si="10"/>
        <v>7.5315984497179436</v>
      </c>
      <c r="S126" s="3">
        <f t="shared" si="11"/>
        <v>24.506305258346682</v>
      </c>
      <c r="T126" s="3">
        <f t="shared" si="12"/>
        <v>327.59759300000002</v>
      </c>
      <c r="U126" s="3">
        <v>13.537888178313899</v>
      </c>
      <c r="V126" s="3">
        <v>0.82780453758970096</v>
      </c>
      <c r="W126">
        <f t="shared" si="13"/>
        <v>7.9322292866284689</v>
      </c>
      <c r="X126" s="3">
        <v>5.8480869577398002E-2</v>
      </c>
    </row>
    <row r="127" spans="1:24" x14ac:dyDescent="0.2">
      <c r="A127" s="3">
        <v>1998</v>
      </c>
      <c r="B127" s="3">
        <v>5</v>
      </c>
      <c r="C127" s="4" t="s">
        <v>4</v>
      </c>
      <c r="D127" s="3">
        <v>77.583012780812197</v>
      </c>
      <c r="E127" s="3">
        <v>1559.4570000000001</v>
      </c>
      <c r="F127" s="3">
        <v>143663.61060238123</v>
      </c>
      <c r="G127" s="3">
        <v>311.0234322</v>
      </c>
      <c r="H127" s="3">
        <v>1130.7401112</v>
      </c>
      <c r="I127" s="3">
        <v>10.285374729793768</v>
      </c>
      <c r="J127" s="3">
        <v>7.3531918481881826</v>
      </c>
      <c r="K127" s="3">
        <f t="shared" si="17"/>
        <v>2.932182881605585</v>
      </c>
      <c r="L127" s="3">
        <v>117.6934566</v>
      </c>
      <c r="M127" s="3">
        <v>11.081000000000008</v>
      </c>
      <c r="N127" s="3">
        <f t="shared" si="9"/>
        <v>0.71056784508966953</v>
      </c>
      <c r="O127" s="3">
        <v>10854920</v>
      </c>
      <c r="P127" s="3">
        <v>16.02</v>
      </c>
      <c r="Q127" s="3">
        <v>3.1657814226362122</v>
      </c>
      <c r="R127" s="3">
        <f t="shared" si="10"/>
        <v>7.5470793102983924</v>
      </c>
      <c r="S127" s="3">
        <f t="shared" si="11"/>
        <v>22.876524546685157</v>
      </c>
      <c r="T127" s="3">
        <f t="shared" si="12"/>
        <v>356.74956339999994</v>
      </c>
      <c r="U127" s="3">
        <v>13.9700549614385</v>
      </c>
      <c r="V127" s="3">
        <v>-6.6754004759349103E-2</v>
      </c>
      <c r="W127">
        <f t="shared" si="13"/>
        <v>-0.64901869414618385</v>
      </c>
      <c r="X127" s="3">
        <v>6.1421917434674803E-2</v>
      </c>
    </row>
    <row r="128" spans="1:24" x14ac:dyDescent="0.2">
      <c r="A128" s="3">
        <v>1999</v>
      </c>
      <c r="B128" s="3">
        <v>5</v>
      </c>
      <c r="C128" s="4" t="s">
        <v>4</v>
      </c>
      <c r="D128" s="3">
        <v>75.796954817965201</v>
      </c>
      <c r="E128" s="3">
        <v>1561.942</v>
      </c>
      <c r="F128" s="3">
        <v>139068.36229526164</v>
      </c>
      <c r="G128" s="3">
        <v>343.2627885</v>
      </c>
      <c r="H128" s="3">
        <v>1138.4644704</v>
      </c>
      <c r="I128" s="3">
        <v>9.3492661635323202</v>
      </c>
      <c r="J128" s="3">
        <v>6.0762258009580385</v>
      </c>
      <c r="K128" s="3">
        <f t="shared" si="17"/>
        <v>3.2730403625742817</v>
      </c>
      <c r="L128" s="3">
        <v>80.214741099999998</v>
      </c>
      <c r="M128" s="3">
        <v>16.388987799510172</v>
      </c>
      <c r="N128" s="3">
        <f t="shared" si="9"/>
        <v>1.0492699344476408</v>
      </c>
      <c r="O128" s="3">
        <v>11231469</v>
      </c>
      <c r="P128" s="3">
        <v>16.103000000000002</v>
      </c>
      <c r="Q128" s="3">
        <v>3.0550430169622174</v>
      </c>
      <c r="R128" s="3">
        <f t="shared" si="10"/>
        <v>5.1355774478181653</v>
      </c>
      <c r="S128" s="3">
        <f t="shared" si="11"/>
        <v>25.249707133811626</v>
      </c>
      <c r="T128" s="3">
        <f t="shared" si="12"/>
        <v>394.38578059999998</v>
      </c>
      <c r="U128" s="3">
        <v>12.6556555877235</v>
      </c>
      <c r="V128" s="3">
        <v>6.3254589478994594E-2</v>
      </c>
      <c r="W128">
        <f t="shared" si="13"/>
        <v>0.67657277451063469</v>
      </c>
      <c r="X128" s="3">
        <v>5.8098366295628798E-2</v>
      </c>
    </row>
    <row r="129" spans="1:24" x14ac:dyDescent="0.2">
      <c r="A129" s="3">
        <v>2000</v>
      </c>
      <c r="B129" s="3">
        <v>5</v>
      </c>
      <c r="C129" s="4" t="s">
        <v>4</v>
      </c>
      <c r="D129" s="3">
        <v>77.995180003007704</v>
      </c>
      <c r="E129" s="3">
        <v>1592.1110000000001</v>
      </c>
      <c r="F129" s="3">
        <v>136983.29944122108</v>
      </c>
      <c r="G129" s="3">
        <v>329.75824030000001</v>
      </c>
      <c r="H129" s="3">
        <v>1149.1725405</v>
      </c>
      <c r="I129" s="3">
        <v>12.898759282487212</v>
      </c>
      <c r="J129" s="3">
        <v>9.770264987805497</v>
      </c>
      <c r="K129" s="3">
        <f t="shared" si="17"/>
        <v>3.1284942946817154</v>
      </c>
      <c r="L129" s="3">
        <v>113.18021920000001</v>
      </c>
      <c r="M129" s="3">
        <v>10.269999999999959</v>
      </c>
      <c r="N129" s="3">
        <f t="shared" si="9"/>
        <v>0.64505552690735501</v>
      </c>
      <c r="O129" s="3">
        <v>11622665</v>
      </c>
      <c r="P129" s="3">
        <v>16.186</v>
      </c>
      <c r="Q129" s="3">
        <v>3.8594042752044295</v>
      </c>
      <c r="R129" s="3">
        <f t="shared" si="10"/>
        <v>7.1088145989821063</v>
      </c>
      <c r="S129" s="3">
        <f t="shared" si="11"/>
        <v>23.840507483460641</v>
      </c>
      <c r="T129" s="3">
        <f t="shared" si="12"/>
        <v>379.56734210000008</v>
      </c>
      <c r="U129" s="3">
        <v>14.339703701563501</v>
      </c>
      <c r="V129" s="3">
        <v>0.70334292018584199</v>
      </c>
      <c r="W129">
        <f t="shared" si="13"/>
        <v>5.4527951470555651</v>
      </c>
      <c r="X129" s="3">
        <v>5.6805130320799903E-2</v>
      </c>
    </row>
    <row r="130" spans="1:24" x14ac:dyDescent="0.2">
      <c r="A130" s="3">
        <v>2001</v>
      </c>
      <c r="B130" s="3">
        <v>5</v>
      </c>
      <c r="C130" s="4" t="s">
        <v>4</v>
      </c>
      <c r="D130" s="3">
        <v>81.119288078490598</v>
      </c>
      <c r="E130" s="3">
        <v>1793.433</v>
      </c>
      <c r="F130" s="3">
        <v>149062.33091162064</v>
      </c>
      <c r="G130" s="3">
        <v>343.42398530000003</v>
      </c>
      <c r="H130" s="3">
        <v>1312.0866959</v>
      </c>
      <c r="I130" s="3">
        <v>12.918796503688734</v>
      </c>
      <c r="J130" s="3">
        <v>9.6177206619929478</v>
      </c>
      <c r="K130" s="3">
        <f t="shared" si="17"/>
        <v>3.3010758416957859</v>
      </c>
      <c r="L130" s="3">
        <v>137.9223188</v>
      </c>
      <c r="M130" s="3">
        <v>16.106999999999989</v>
      </c>
      <c r="N130" s="3">
        <f t="shared" ref="N130:N193" si="18">100*M130/E130</f>
        <v>0.89810993775624681</v>
      </c>
      <c r="O130" s="3">
        <v>12031430</v>
      </c>
      <c r="P130" s="3">
        <v>16.260000000000002</v>
      </c>
      <c r="Q130" s="3">
        <v>5.9177826876628785</v>
      </c>
      <c r="R130" s="3">
        <f t="shared" ref="R130:R193" si="19">100*L130/E130</f>
        <v>7.6904082170897929</v>
      </c>
      <c r="S130" s="3">
        <f t="shared" ref="S130:S193" si="20">100*G130/E130+K130</f>
        <v>22.450047969453003</v>
      </c>
      <c r="T130" s="3">
        <f t="shared" ref="T130:T193" si="21">S130*E130/100</f>
        <v>402.62656880000009</v>
      </c>
      <c r="U130" s="3">
        <v>13.4558135151968</v>
      </c>
      <c r="V130" s="3">
        <v>0.92242085430567999</v>
      </c>
      <c r="W130">
        <f t="shared" si="13"/>
        <v>7.140145400094343</v>
      </c>
      <c r="X130" s="3">
        <v>5.47624014767987E-2</v>
      </c>
    </row>
    <row r="131" spans="1:24" x14ac:dyDescent="0.2">
      <c r="A131" s="3">
        <v>2002</v>
      </c>
      <c r="B131" s="3">
        <v>5</v>
      </c>
      <c r="C131" s="4" t="s">
        <v>4</v>
      </c>
      <c r="D131" s="3">
        <v>83.251805445502399</v>
      </c>
      <c r="E131" s="3">
        <v>1930.0440000000001</v>
      </c>
      <c r="F131" s="3">
        <v>154942.50921023911</v>
      </c>
      <c r="G131" s="3">
        <v>359.85022509999999</v>
      </c>
      <c r="H131" s="3">
        <v>1422.9462146999999</v>
      </c>
      <c r="I131" s="3">
        <v>13.112481295763207</v>
      </c>
      <c r="J131" s="3">
        <v>9.7571999343020153</v>
      </c>
      <c r="K131" s="3">
        <f t="shared" si="17"/>
        <v>3.3552813614611914</v>
      </c>
      <c r="L131" s="3">
        <v>147.24756019999998</v>
      </c>
      <c r="M131" s="3">
        <v>13.219000000000033</v>
      </c>
      <c r="N131" s="3">
        <f t="shared" si="18"/>
        <v>0.68490666534027367</v>
      </c>
      <c r="O131" s="3">
        <v>12456517</v>
      </c>
      <c r="P131" s="3">
        <v>16.254999999999999</v>
      </c>
      <c r="Q131" s="3">
        <v>4.4141405401224114</v>
      </c>
      <c r="R131" s="3">
        <f t="shared" si="19"/>
        <v>7.629233333540582</v>
      </c>
      <c r="S131" s="3">
        <f t="shared" si="20"/>
        <v>21.999945685176087</v>
      </c>
      <c r="T131" s="3">
        <f t="shared" si="21"/>
        <v>424.60863169999999</v>
      </c>
      <c r="U131" s="3">
        <v>11.9188080478994</v>
      </c>
      <c r="V131" s="3">
        <v>0.28134073627336997</v>
      </c>
      <c r="W131">
        <f t="shared" ref="W131:W194" si="22">100*V131/I131</f>
        <v>2.1455949482595211</v>
      </c>
      <c r="X131" s="3">
        <v>5.5039462475746599E-2</v>
      </c>
    </row>
    <row r="132" spans="1:24" x14ac:dyDescent="0.2">
      <c r="A132" s="3">
        <v>2003</v>
      </c>
      <c r="B132" s="3">
        <v>5</v>
      </c>
      <c r="C132" s="4" t="s">
        <v>4</v>
      </c>
      <c r="D132" s="3">
        <v>81.907781894864499</v>
      </c>
      <c r="E132" s="3">
        <v>1968.221</v>
      </c>
      <c r="F132" s="3">
        <v>152565.92813308333</v>
      </c>
      <c r="G132" s="3">
        <v>362.8769825</v>
      </c>
      <c r="H132" s="3">
        <v>1465.6800297</v>
      </c>
      <c r="I132" s="3">
        <v>12.974970513981916</v>
      </c>
      <c r="J132" s="3">
        <v>9.7183226527915298</v>
      </c>
      <c r="K132" s="3">
        <f t="shared" si="17"/>
        <v>3.2566478611903857</v>
      </c>
      <c r="L132" s="3">
        <v>139.6639878</v>
      </c>
      <c r="M132" s="3">
        <v>14.81000000000002</v>
      </c>
      <c r="N132" s="3">
        <f t="shared" si="18"/>
        <v>0.75245615202764426</v>
      </c>
      <c r="O132" s="3">
        <v>12900790</v>
      </c>
      <c r="P132" s="3">
        <v>16.251000000000001</v>
      </c>
      <c r="Q132" s="3">
        <v>4.572364065523872</v>
      </c>
      <c r="R132" s="3">
        <f t="shared" si="19"/>
        <v>7.0959504953966039</v>
      </c>
      <c r="S132" s="3">
        <f t="shared" si="20"/>
        <v>21.693448530424178</v>
      </c>
      <c r="T132" s="3">
        <f t="shared" si="21"/>
        <v>426.97500960000002</v>
      </c>
      <c r="U132" s="3">
        <v>13.2742280973529</v>
      </c>
      <c r="V132" s="3">
        <v>0.54592446681546503</v>
      </c>
      <c r="W132">
        <f t="shared" si="22"/>
        <v>4.2075199032411916</v>
      </c>
      <c r="X132" s="3">
        <v>5.8128223155326099E-2</v>
      </c>
    </row>
    <row r="133" spans="1:24" x14ac:dyDescent="0.2">
      <c r="A133" s="3">
        <v>2004</v>
      </c>
      <c r="B133" s="3">
        <v>5</v>
      </c>
      <c r="C133" s="4" t="s">
        <v>4</v>
      </c>
      <c r="D133" s="3">
        <v>82.122825662966505</v>
      </c>
      <c r="E133" s="3">
        <v>1983.0250000000001</v>
      </c>
      <c r="F133" s="3">
        <v>148353.56180591066</v>
      </c>
      <c r="G133" s="3">
        <v>386.09939379999997</v>
      </c>
      <c r="H133" s="3">
        <v>1516.6089483999999</v>
      </c>
      <c r="I133" s="3">
        <v>14.252047175401216</v>
      </c>
      <c r="J133" s="3">
        <v>10.128831068695554</v>
      </c>
      <c r="K133" s="3">
        <f t="shared" si="17"/>
        <v>4.1232161067056623</v>
      </c>
      <c r="L133" s="3">
        <v>80.316657800000002</v>
      </c>
      <c r="M133" s="3">
        <v>31.545000000000041</v>
      </c>
      <c r="N133" s="3">
        <f t="shared" si="18"/>
        <v>1.5907515033849819</v>
      </c>
      <c r="O133" s="3">
        <v>13366885</v>
      </c>
      <c r="P133" s="3">
        <v>16.247</v>
      </c>
      <c r="Q133" s="3">
        <v>4.3438791247217763</v>
      </c>
      <c r="R133" s="3">
        <f t="shared" si="19"/>
        <v>4.0502090392203831</v>
      </c>
      <c r="S133" s="3">
        <f t="shared" si="20"/>
        <v>23.593439316196211</v>
      </c>
      <c r="T133" s="3">
        <f t="shared" si="21"/>
        <v>467.86379999999991</v>
      </c>
      <c r="U133" s="3">
        <v>14.2585696095611</v>
      </c>
      <c r="V133" s="3">
        <v>0.649159743321441</v>
      </c>
      <c r="W133">
        <f t="shared" si="22"/>
        <v>4.5548526140292278</v>
      </c>
      <c r="X133" s="3">
        <v>5.8117878623179603E-2</v>
      </c>
    </row>
    <row r="134" spans="1:24" x14ac:dyDescent="0.2">
      <c r="A134" s="3">
        <v>2005</v>
      </c>
      <c r="B134" s="3">
        <v>5</v>
      </c>
      <c r="C134" s="4" t="s">
        <v>4</v>
      </c>
      <c r="D134" s="3">
        <v>88.526351202004903</v>
      </c>
      <c r="E134" s="3">
        <v>2311.14</v>
      </c>
      <c r="F134" s="3">
        <v>166806.43347370642</v>
      </c>
      <c r="G134" s="3">
        <v>410.91074479999997</v>
      </c>
      <c r="H134" s="3">
        <v>1673.4943923999999</v>
      </c>
      <c r="I134" s="3">
        <v>18.221088194570644</v>
      </c>
      <c r="J134" s="3">
        <v>12.954388548508527</v>
      </c>
      <c r="K134" s="3">
        <f t="shared" si="17"/>
        <v>5.2666996460621167</v>
      </c>
      <c r="L134" s="3">
        <v>226.7348628</v>
      </c>
      <c r="M134" s="3">
        <v>35.00800000000001</v>
      </c>
      <c r="N134" s="3">
        <f t="shared" si="18"/>
        <v>1.5147502963905264</v>
      </c>
      <c r="O134" s="3">
        <v>13855221</v>
      </c>
      <c r="P134" s="3">
        <v>16.242000000000001</v>
      </c>
      <c r="Q134" s="3">
        <v>3.8300464337452906</v>
      </c>
      <c r="R134" s="3">
        <f t="shared" si="19"/>
        <v>9.8105204704171971</v>
      </c>
      <c r="S134" s="3">
        <f t="shared" si="20"/>
        <v>23.04626924374984</v>
      </c>
      <c r="T134" s="3">
        <f t="shared" si="21"/>
        <v>532.63154700000007</v>
      </c>
      <c r="U134" s="3">
        <v>14.411416011146001</v>
      </c>
      <c r="V134" s="3">
        <v>1.1350675424249499</v>
      </c>
      <c r="W134">
        <f t="shared" si="22"/>
        <v>6.2294168729349941</v>
      </c>
      <c r="X134" s="3">
        <v>5.3562407990460803E-2</v>
      </c>
    </row>
    <row r="135" spans="1:24" x14ac:dyDescent="0.2">
      <c r="A135" s="3">
        <v>2006</v>
      </c>
      <c r="B135" s="3">
        <v>5</v>
      </c>
      <c r="C135" s="4" t="s">
        <v>4</v>
      </c>
      <c r="D135" s="3">
        <v>88.562191830021902</v>
      </c>
      <c r="E135" s="3">
        <v>2484.8449999999998</v>
      </c>
      <c r="F135" s="3">
        <v>172977.09292366091</v>
      </c>
      <c r="G135" s="3">
        <v>420.08600799999999</v>
      </c>
      <c r="H135" s="3">
        <v>1790.9785082999999</v>
      </c>
      <c r="I135" s="3">
        <v>19.02365021560701</v>
      </c>
      <c r="J135" s="3">
        <v>13.941458606069995</v>
      </c>
      <c r="K135" s="3">
        <f t="shared" si="17"/>
        <v>5.0821916095370145</v>
      </c>
      <c r="L135" s="3">
        <v>273.78048369999999</v>
      </c>
      <c r="M135" s="3">
        <v>40.842000000000006</v>
      </c>
      <c r="N135" s="3">
        <f t="shared" si="18"/>
        <v>1.6436437685247978</v>
      </c>
      <c r="O135" s="3">
        <v>14365168</v>
      </c>
      <c r="P135" s="3">
        <v>16.238</v>
      </c>
      <c r="Q135" s="3">
        <v>3.7549000577139093</v>
      </c>
      <c r="R135" s="3">
        <f t="shared" si="19"/>
        <v>11.018010527819644</v>
      </c>
      <c r="S135" s="3">
        <f t="shared" si="20"/>
        <v>21.988115641015838</v>
      </c>
      <c r="T135" s="3">
        <f t="shared" si="21"/>
        <v>546.37059209999995</v>
      </c>
      <c r="U135" s="3">
        <v>13.870442623181701</v>
      </c>
      <c r="V135" s="3">
        <v>0.84749753002702399</v>
      </c>
      <c r="W135">
        <f t="shared" si="22"/>
        <v>4.4549680025746943</v>
      </c>
      <c r="X135" s="3">
        <v>5.1340715263476201E-2</v>
      </c>
    </row>
    <row r="136" spans="1:24" x14ac:dyDescent="0.2">
      <c r="A136" s="3">
        <v>2007</v>
      </c>
      <c r="B136" s="3">
        <v>5</v>
      </c>
      <c r="C136" s="4" t="s">
        <v>4</v>
      </c>
      <c r="D136" s="3">
        <v>88.609979334044596</v>
      </c>
      <c r="E136" s="3">
        <v>2743.2820000000002</v>
      </c>
      <c r="F136" s="3">
        <v>184139.1720818133</v>
      </c>
      <c r="G136" s="3">
        <v>472.18998900000003</v>
      </c>
      <c r="H136" s="3">
        <v>2009.2715754999999</v>
      </c>
      <c r="I136" s="3">
        <v>18.805107863500726</v>
      </c>
      <c r="J136" s="3">
        <v>14.149257939942011</v>
      </c>
      <c r="K136" s="3">
        <f t="shared" si="17"/>
        <v>4.6558499235587156</v>
      </c>
      <c r="L136" s="3">
        <v>261.82043550000003</v>
      </c>
      <c r="M136" s="3">
        <v>38.02999999999998</v>
      </c>
      <c r="N136" s="3">
        <f t="shared" si="18"/>
        <v>1.386295685241254</v>
      </c>
      <c r="O136" s="3">
        <v>14897873</v>
      </c>
      <c r="P136" s="3">
        <v>16.234000000000002</v>
      </c>
      <c r="Q136" s="3">
        <v>6.9810841650511328</v>
      </c>
      <c r="R136" s="3">
        <f t="shared" si="19"/>
        <v>9.5440583760619582</v>
      </c>
      <c r="S136" s="3">
        <f t="shared" si="20"/>
        <v>21.868443780114479</v>
      </c>
      <c r="T136" s="3">
        <f t="shared" si="21"/>
        <v>599.91308190000007</v>
      </c>
      <c r="U136" s="3">
        <v>13.066538547622899</v>
      </c>
      <c r="V136" s="3">
        <v>1.7285864158333</v>
      </c>
      <c r="W136">
        <f t="shared" si="22"/>
        <v>9.1921111454423166</v>
      </c>
      <c r="X136" s="3">
        <v>5.4606184386187202E-2</v>
      </c>
    </row>
    <row r="137" spans="1:24" x14ac:dyDescent="0.2">
      <c r="A137" s="3">
        <v>2008</v>
      </c>
      <c r="B137" s="3">
        <v>5</v>
      </c>
      <c r="C137" s="4" t="s">
        <v>4</v>
      </c>
      <c r="D137" s="3">
        <v>98.627434864797806</v>
      </c>
      <c r="E137" s="3">
        <v>3254.73</v>
      </c>
      <c r="F137" s="3">
        <v>210591.59795990662</v>
      </c>
      <c r="G137" s="3">
        <v>557.94811579999998</v>
      </c>
      <c r="H137" s="3">
        <v>2270.6294036999998</v>
      </c>
      <c r="I137" s="3">
        <v>25.521939988877723</v>
      </c>
      <c r="J137" s="3">
        <v>20.656719577353574</v>
      </c>
      <c r="K137" s="3">
        <f t="shared" si="17"/>
        <v>4.8652204115241489</v>
      </c>
      <c r="L137" s="3">
        <v>426.15248050000002</v>
      </c>
      <c r="M137" s="3">
        <v>41.970999999999997</v>
      </c>
      <c r="N137" s="3">
        <f t="shared" si="18"/>
        <v>1.289538609961502</v>
      </c>
      <c r="O137" s="3">
        <v>15455175</v>
      </c>
      <c r="P137" s="3">
        <v>16.228999999999999</v>
      </c>
      <c r="Q137" s="3">
        <v>7.969715983364857</v>
      </c>
      <c r="R137" s="3">
        <f t="shared" si="19"/>
        <v>13.093328186977107</v>
      </c>
      <c r="S137" s="3">
        <f t="shared" si="20"/>
        <v>22.007905543624201</v>
      </c>
      <c r="T137" s="3">
        <f t="shared" si="21"/>
        <v>716.29790409999998</v>
      </c>
      <c r="U137" s="3">
        <v>13.180509596802199</v>
      </c>
      <c r="V137" s="3">
        <v>3.8790314403959698</v>
      </c>
      <c r="W137">
        <f t="shared" si="22"/>
        <v>15.198811070343492</v>
      </c>
      <c r="X137" s="3">
        <v>5.5263689993804703E-2</v>
      </c>
    </row>
    <row r="138" spans="1:24" x14ac:dyDescent="0.2">
      <c r="A138" s="3">
        <v>2009</v>
      </c>
      <c r="B138" s="3">
        <v>5</v>
      </c>
      <c r="C138" s="4" t="s">
        <v>4</v>
      </c>
      <c r="D138" s="3">
        <v>99.202340682962799</v>
      </c>
      <c r="E138" s="3">
        <v>3457.6590000000001</v>
      </c>
      <c r="F138" s="3">
        <v>215592.79993689954</v>
      </c>
      <c r="G138" s="3">
        <v>634.37122199999999</v>
      </c>
      <c r="H138" s="3">
        <v>2515.0127868999998</v>
      </c>
      <c r="I138" s="3">
        <v>28.429931178869865</v>
      </c>
      <c r="J138" s="3">
        <v>22.931622404060086</v>
      </c>
      <c r="K138" s="3">
        <f t="shared" si="17"/>
        <v>5.4983087748097788</v>
      </c>
      <c r="L138" s="3">
        <v>308.27499119999999</v>
      </c>
      <c r="M138" s="3">
        <v>48.029000000000003</v>
      </c>
      <c r="N138" s="3">
        <f t="shared" si="18"/>
        <v>1.389061211646377</v>
      </c>
      <c r="O138" s="3">
        <v>16037915</v>
      </c>
      <c r="P138" s="3">
        <v>16.225000000000001</v>
      </c>
      <c r="Q138" s="3">
        <v>8.805430517634619</v>
      </c>
      <c r="R138" s="3">
        <f t="shared" si="19"/>
        <v>8.9157141059890517</v>
      </c>
      <c r="S138" s="3">
        <f t="shared" si="20"/>
        <v>23.845150438490318</v>
      </c>
      <c r="T138" s="3">
        <f t="shared" si="21"/>
        <v>824.48399019999999</v>
      </c>
      <c r="U138" s="3">
        <v>14.977850620897</v>
      </c>
      <c r="V138" s="3">
        <v>8.6208906083566905</v>
      </c>
      <c r="W138">
        <f t="shared" si="22"/>
        <v>30.323290457924301</v>
      </c>
      <c r="X138" s="3">
        <v>6.7045498121170999E-2</v>
      </c>
    </row>
    <row r="139" spans="1:24" x14ac:dyDescent="0.2">
      <c r="A139" s="3">
        <v>2010</v>
      </c>
      <c r="B139" s="3">
        <v>5</v>
      </c>
      <c r="C139" s="4" t="s">
        <v>4</v>
      </c>
      <c r="D139" s="3">
        <v>100</v>
      </c>
      <c r="E139" s="3">
        <v>3884.7249999999999</v>
      </c>
      <c r="F139" s="3">
        <v>233351.25189344757</v>
      </c>
      <c r="G139" s="3">
        <v>601.38201279999998</v>
      </c>
      <c r="H139" s="3">
        <v>2775.8694979000002</v>
      </c>
      <c r="I139" s="3">
        <v>31.870470362766991</v>
      </c>
      <c r="J139" s="3">
        <v>27.700972259297636</v>
      </c>
      <c r="K139" s="3">
        <f t="shared" si="17"/>
        <v>4.1694981034693548</v>
      </c>
      <c r="L139" s="3">
        <v>507.4734893000001</v>
      </c>
      <c r="M139" s="3">
        <v>66.511999999999858</v>
      </c>
      <c r="N139" s="3">
        <f t="shared" si="18"/>
        <v>1.7121417860981116</v>
      </c>
      <c r="O139" s="3">
        <v>16647543</v>
      </c>
      <c r="P139" s="3">
        <v>16.221</v>
      </c>
      <c r="Q139" s="3">
        <v>8.9548599410913763</v>
      </c>
      <c r="R139" s="3">
        <f t="shared" si="19"/>
        <v>13.063305363957554</v>
      </c>
      <c r="S139" s="3">
        <f t="shared" si="20"/>
        <v>19.65018239386314</v>
      </c>
      <c r="T139" s="3">
        <f t="shared" si="21"/>
        <v>763.35554799999989</v>
      </c>
      <c r="U139" s="3">
        <v>16.184414598201901</v>
      </c>
      <c r="V139" s="3">
        <v>10.1466899201359</v>
      </c>
      <c r="W139">
        <f t="shared" si="22"/>
        <v>31.837276967176098</v>
      </c>
      <c r="X139" s="3">
        <v>8.17572298807097E-2</v>
      </c>
    </row>
    <row r="140" spans="1:24" x14ac:dyDescent="0.2">
      <c r="A140" s="3">
        <v>2011</v>
      </c>
      <c r="B140" s="3">
        <v>5</v>
      </c>
      <c r="C140" s="4" t="s">
        <v>4</v>
      </c>
      <c r="D140" s="3">
        <v>102.942385140133</v>
      </c>
      <c r="E140" s="3">
        <v>4134.241</v>
      </c>
      <c r="F140" s="3">
        <v>239206.9784654523</v>
      </c>
      <c r="G140" s="3">
        <v>677.45537950000005</v>
      </c>
      <c r="H140" s="3">
        <v>2962.9159848999998</v>
      </c>
      <c r="I140" s="3">
        <v>31.562768919373589</v>
      </c>
      <c r="J140" s="3">
        <v>27.757962825582737</v>
      </c>
      <c r="K140" s="3">
        <f t="shared" si="17"/>
        <v>3.8048060937908517</v>
      </c>
      <c r="L140" s="3">
        <v>493.86963559999998</v>
      </c>
      <c r="M140" s="3">
        <v>78.29900000000012</v>
      </c>
      <c r="N140" s="3">
        <f t="shared" si="18"/>
        <v>1.8939147475921245</v>
      </c>
      <c r="O140" s="3">
        <v>17283112</v>
      </c>
      <c r="P140" s="3">
        <v>16.216000000000001</v>
      </c>
      <c r="Q140" s="3">
        <v>9.8039361225076611</v>
      </c>
      <c r="R140" s="3">
        <f t="shared" si="19"/>
        <v>11.945835658830726</v>
      </c>
      <c r="S140" s="3">
        <f t="shared" si="20"/>
        <v>20.191257186022774</v>
      </c>
      <c r="T140" s="3">
        <f t="shared" si="21"/>
        <v>834.75523299999986</v>
      </c>
      <c r="U140" s="3">
        <v>15.289555437140701</v>
      </c>
      <c r="V140" s="3">
        <v>12.1645061330484</v>
      </c>
      <c r="W140">
        <f t="shared" si="22"/>
        <v>38.540681155453655</v>
      </c>
      <c r="X140" s="3">
        <v>8.0971528738574397E-2</v>
      </c>
    </row>
    <row r="141" spans="1:24" x14ac:dyDescent="0.2">
      <c r="A141" s="3">
        <v>2012</v>
      </c>
      <c r="B141" s="3">
        <v>5</v>
      </c>
      <c r="C141" s="4" t="s">
        <v>4</v>
      </c>
      <c r="D141" s="3">
        <v>103.410865455741</v>
      </c>
      <c r="E141" s="3">
        <v>4812.97</v>
      </c>
      <c r="F141" s="3">
        <v>268066.21906253992</v>
      </c>
      <c r="G141" s="3">
        <v>726.81613670000002</v>
      </c>
      <c r="H141" s="3">
        <v>3295.4105906</v>
      </c>
      <c r="I141" s="3">
        <v>28.805140165012453</v>
      </c>
      <c r="J141" s="3">
        <v>21.667208559371865</v>
      </c>
      <c r="K141" s="3">
        <f t="shared" si="17"/>
        <v>7.1379316056405884</v>
      </c>
      <c r="L141" s="3">
        <v>790.74327270000003</v>
      </c>
      <c r="M141" s="3">
        <v>77.520000000000195</v>
      </c>
      <c r="N141" s="3">
        <f t="shared" si="18"/>
        <v>1.6106478951666059</v>
      </c>
      <c r="O141" s="3">
        <v>17954407</v>
      </c>
      <c r="P141" s="3">
        <v>16.212</v>
      </c>
      <c r="Q141" s="3">
        <v>9.8747060527012422</v>
      </c>
      <c r="R141" s="3">
        <f t="shared" si="19"/>
        <v>16.429424507113072</v>
      </c>
      <c r="S141" s="3">
        <f t="shared" si="20"/>
        <v>22.239129757717166</v>
      </c>
      <c r="T141" s="3">
        <f t="shared" si="21"/>
        <v>1070.3626434999999</v>
      </c>
      <c r="U141" s="3">
        <v>16.100577071953499</v>
      </c>
      <c r="V141" s="3">
        <v>8.9236791419850992</v>
      </c>
      <c r="W141">
        <f t="shared" si="22"/>
        <v>30.979467868807856</v>
      </c>
      <c r="X141" s="3">
        <v>0.10501989845724199</v>
      </c>
    </row>
    <row r="142" spans="1:24" x14ac:dyDescent="0.2">
      <c r="A142" s="3">
        <v>2013</v>
      </c>
      <c r="B142" s="3">
        <v>5</v>
      </c>
      <c r="C142" s="4" t="s">
        <v>4</v>
      </c>
      <c r="D142" s="3">
        <v>105.786452069013</v>
      </c>
      <c r="E142" s="3">
        <v>5050.0730000000003</v>
      </c>
      <c r="F142" s="3">
        <v>270734.95543579414</v>
      </c>
      <c r="G142" s="3">
        <v>772.47368570000003</v>
      </c>
      <c r="H142" s="3">
        <v>3400.1291778999998</v>
      </c>
      <c r="I142" s="3">
        <v>29.594879208676783</v>
      </c>
      <c r="J142" s="3">
        <v>21.237997234891452</v>
      </c>
      <c r="K142" s="3">
        <f t="shared" si="17"/>
        <v>8.356881973785331</v>
      </c>
      <c r="L142" s="3">
        <v>877.47013640000023</v>
      </c>
      <c r="M142" s="3">
        <v>72.06600000000023</v>
      </c>
      <c r="N142" s="3">
        <f t="shared" si="18"/>
        <v>1.4270288766122832</v>
      </c>
      <c r="O142" s="3">
        <v>18653199</v>
      </c>
      <c r="P142" s="3">
        <v>16.207999999999998</v>
      </c>
      <c r="Q142" s="3">
        <v>10.370872147599808</v>
      </c>
      <c r="R142" s="3">
        <f t="shared" si="19"/>
        <v>17.375395096268907</v>
      </c>
      <c r="S142" s="3">
        <f t="shared" si="20"/>
        <v>23.653169486856925</v>
      </c>
      <c r="T142" s="3">
        <f t="shared" si="21"/>
        <v>1194.5023259000002</v>
      </c>
      <c r="U142" s="3">
        <v>16.979033602088499</v>
      </c>
      <c r="V142" s="3">
        <v>7.0351656302790104</v>
      </c>
      <c r="W142">
        <f t="shared" si="22"/>
        <v>23.77156392723645</v>
      </c>
      <c r="X142" s="3">
        <v>0.105880498031464</v>
      </c>
    </row>
    <row r="143" spans="1:24" x14ac:dyDescent="0.2">
      <c r="A143" s="3">
        <v>2014</v>
      </c>
      <c r="B143" s="3">
        <v>5</v>
      </c>
      <c r="C143" s="4" t="s">
        <v>4</v>
      </c>
      <c r="D143" s="3">
        <v>104.802334182625</v>
      </c>
      <c r="E143" s="3">
        <v>5363.6580000000004</v>
      </c>
      <c r="F143" s="3">
        <v>276876.63244513451</v>
      </c>
      <c r="G143" s="3">
        <v>962.19222230000003</v>
      </c>
      <c r="H143" s="3">
        <v>3475.6871781</v>
      </c>
      <c r="I143" s="3">
        <v>30.784259578071531</v>
      </c>
      <c r="J143" s="3">
        <v>22.205883054064969</v>
      </c>
      <c r="K143" s="3">
        <f t="shared" si="17"/>
        <v>8.5783765240065613</v>
      </c>
      <c r="L143" s="3">
        <v>925.77859950000015</v>
      </c>
      <c r="M143" s="3">
        <v>108.17249999999986</v>
      </c>
      <c r="N143" s="3">
        <f t="shared" si="18"/>
        <v>2.0167672882946648</v>
      </c>
      <c r="O143" s="3">
        <v>19372014</v>
      </c>
      <c r="P143" s="3">
        <v>16.219000000000001</v>
      </c>
      <c r="Q143" s="3">
        <v>10.591861600512003</v>
      </c>
      <c r="R143" s="3">
        <f t="shared" si="19"/>
        <v>17.260209347799581</v>
      </c>
      <c r="S143" s="3">
        <f t="shared" si="20"/>
        <v>26.517481185414876</v>
      </c>
      <c r="T143" s="3">
        <f t="shared" si="21"/>
        <v>1422.3070009999999</v>
      </c>
      <c r="U143" s="3">
        <v>15.945862927875</v>
      </c>
      <c r="V143" s="3">
        <v>7.5759118124235396</v>
      </c>
      <c r="W143">
        <f t="shared" si="22"/>
        <v>24.609693123235189</v>
      </c>
      <c r="X143" s="3">
        <v>0.111334835913292</v>
      </c>
    </row>
    <row r="144" spans="1:24" x14ac:dyDescent="0.2">
      <c r="A144" s="3">
        <v>2015</v>
      </c>
      <c r="B144" s="3">
        <v>5</v>
      </c>
      <c r="C144" s="4" t="s">
        <v>4</v>
      </c>
      <c r="D144" s="3">
        <v>104.19857802803899</v>
      </c>
      <c r="E144" s="3">
        <v>5725.2160000000003</v>
      </c>
      <c r="F144" s="3">
        <v>284438.62925327767</v>
      </c>
      <c r="G144" s="3">
        <v>944.52099999999996</v>
      </c>
      <c r="H144" s="3">
        <v>3855.1489999999999</v>
      </c>
      <c r="I144" s="3">
        <v>32.60701430304114</v>
      </c>
      <c r="J144" s="3">
        <v>21.90020433988866</v>
      </c>
      <c r="K144" s="3">
        <f t="shared" si="17"/>
        <v>10.70680996315248</v>
      </c>
      <c r="L144" s="3">
        <v>925.54600000000005</v>
      </c>
      <c r="M144" s="3">
        <v>101.44379999999997</v>
      </c>
      <c r="N144" s="3">
        <f t="shared" si="18"/>
        <v>1.7718772531900975</v>
      </c>
      <c r="O144" s="3">
        <v>20128124</v>
      </c>
      <c r="P144" s="3">
        <v>16.247</v>
      </c>
      <c r="Q144" s="3">
        <v>11.191575403638327</v>
      </c>
      <c r="R144" s="3">
        <f t="shared" si="19"/>
        <v>16.166132421903384</v>
      </c>
      <c r="S144" s="3">
        <f t="shared" si="20"/>
        <v>27.204370928537887</v>
      </c>
      <c r="T144" s="3">
        <f t="shared" si="21"/>
        <v>1557.5089970999998</v>
      </c>
      <c r="U144" s="3">
        <v>14.2683699619368</v>
      </c>
      <c r="V144" s="3">
        <v>5.4676176409763402</v>
      </c>
      <c r="W144">
        <f t="shared" si="22"/>
        <v>16.76822535838982</v>
      </c>
      <c r="X144" s="3">
        <v>0.10490744194540901</v>
      </c>
    </row>
    <row r="145" spans="1:24" x14ac:dyDescent="0.2">
      <c r="A145" s="3">
        <v>2016</v>
      </c>
      <c r="B145" s="3">
        <v>5</v>
      </c>
      <c r="C145" s="4" t="s">
        <v>4</v>
      </c>
      <c r="D145" s="3">
        <v>105.92190708147901</v>
      </c>
      <c r="E145" s="3">
        <v>6162.424</v>
      </c>
      <c r="F145" s="3">
        <v>294546.39606269897</v>
      </c>
      <c r="G145" s="3">
        <v>941.00199999999995</v>
      </c>
      <c r="H145" s="3">
        <v>4272.4309999999996</v>
      </c>
      <c r="I145" s="3">
        <v>27.010880783276193</v>
      </c>
      <c r="J145" s="3">
        <v>19.172495406028535</v>
      </c>
      <c r="K145" s="3">
        <f t="shared" si="17"/>
        <v>7.8383853772476577</v>
      </c>
      <c r="L145" s="3">
        <v>948.99099999999987</v>
      </c>
      <c r="M145" s="3">
        <v>104.5183899999999</v>
      </c>
      <c r="N145" s="3">
        <f t="shared" si="18"/>
        <v>1.6960596998843294</v>
      </c>
      <c r="O145" s="3">
        <v>20921743</v>
      </c>
      <c r="P145" s="3">
        <v>16.29</v>
      </c>
      <c r="Q145" s="3">
        <v>11.403653905725962</v>
      </c>
      <c r="R145" s="3">
        <f t="shared" si="19"/>
        <v>15.399638194320934</v>
      </c>
      <c r="S145" s="3">
        <f t="shared" si="20"/>
        <v>23.10838302752294</v>
      </c>
      <c r="T145" s="3">
        <f t="shared" si="21"/>
        <v>1424.0365417000003</v>
      </c>
      <c r="U145" s="3">
        <v>12.183338893915799</v>
      </c>
      <c r="V145" s="3">
        <v>2.89774478354621</v>
      </c>
      <c r="W145">
        <f t="shared" si="22"/>
        <v>10.72806476322072</v>
      </c>
      <c r="X145" s="3">
        <v>0.100195284876599</v>
      </c>
    </row>
    <row r="146" spans="1:24" x14ac:dyDescent="0.2">
      <c r="A146" s="3">
        <v>2017</v>
      </c>
      <c r="B146" s="3">
        <v>5</v>
      </c>
      <c r="C146" s="4" t="s">
        <v>4</v>
      </c>
      <c r="D146" s="3">
        <v>108.883878892078</v>
      </c>
      <c r="E146" s="3">
        <v>6494.7046485000001</v>
      </c>
      <c r="F146" s="3">
        <v>298773.02202574839</v>
      </c>
      <c r="G146" s="3">
        <v>1004.2066357</v>
      </c>
      <c r="H146" s="3">
        <v>4643.2804354</v>
      </c>
      <c r="I146" s="3">
        <v>25.795039467836702</v>
      </c>
      <c r="J146" s="3">
        <v>17.770472111715765</v>
      </c>
      <c r="K146" s="3">
        <f t="shared" si="17"/>
        <v>8.0245673561209365</v>
      </c>
      <c r="L146" s="3">
        <v>847.21757739999998</v>
      </c>
      <c r="M146" s="3">
        <v>153.31735000000006</v>
      </c>
      <c r="N146" s="3">
        <f t="shared" si="18"/>
        <v>2.3606516123163481</v>
      </c>
      <c r="O146" s="3">
        <v>21737922</v>
      </c>
      <c r="P146" s="3">
        <v>16.350000000000001</v>
      </c>
      <c r="Q146" s="3">
        <v>11.345591485796337</v>
      </c>
      <c r="R146" s="3">
        <f t="shared" si="19"/>
        <v>13.044743729734826</v>
      </c>
      <c r="S146" s="3">
        <f t="shared" si="20"/>
        <v>23.486496574594774</v>
      </c>
      <c r="T146" s="3">
        <f t="shared" si="21"/>
        <v>1525.3785848</v>
      </c>
      <c r="U146" s="3">
        <v>13.294370928775299</v>
      </c>
      <c r="V146" s="3">
        <v>3.0282310073241501</v>
      </c>
      <c r="W146">
        <f t="shared" si="22"/>
        <v>11.739586640679455</v>
      </c>
      <c r="X146" s="3">
        <v>8.7450861218473397E-2</v>
      </c>
    </row>
    <row r="147" spans="1:24" x14ac:dyDescent="0.2">
      <c r="A147" s="3">
        <v>2018</v>
      </c>
      <c r="B147" s="3">
        <v>5</v>
      </c>
      <c r="C147" s="4" t="s">
        <v>4</v>
      </c>
      <c r="D147" s="3">
        <v>112.11512086727799</v>
      </c>
      <c r="E147" s="3">
        <v>7114.5256600000002</v>
      </c>
      <c r="F147" s="3">
        <v>315121.91092391225</v>
      </c>
      <c r="G147" s="3">
        <v>1082.0361459999999</v>
      </c>
      <c r="H147" s="3">
        <v>4999.4697232999997</v>
      </c>
      <c r="I147" s="3">
        <v>28.490497833133123</v>
      </c>
      <c r="J147" s="3">
        <v>18.855993359366138</v>
      </c>
      <c r="K147" s="3">
        <f t="shared" si="17"/>
        <v>9.6345044737669845</v>
      </c>
      <c r="L147" s="3">
        <v>1033.0197906999999</v>
      </c>
      <c r="M147" s="3">
        <v>164.78849999999991</v>
      </c>
      <c r="N147" s="3">
        <f t="shared" si="18"/>
        <v>2.3162260967936392</v>
      </c>
      <c r="O147" s="3">
        <v>22577058</v>
      </c>
      <c r="P147" s="3">
        <v>16.425000000000001</v>
      </c>
      <c r="Q147" s="3">
        <v>10.162856029392689</v>
      </c>
      <c r="R147" s="3">
        <f t="shared" si="19"/>
        <v>14.519868787710577</v>
      </c>
      <c r="S147" s="3">
        <f t="shared" si="20"/>
        <v>24.84333493850945</v>
      </c>
      <c r="T147" s="3">
        <f t="shared" si="21"/>
        <v>1767.4854390000003</v>
      </c>
      <c r="U147" s="3">
        <v>11.8352698611252</v>
      </c>
      <c r="V147" s="3">
        <v>3.6384931669499401</v>
      </c>
      <c r="W147">
        <f t="shared" si="22"/>
        <v>12.77090062890562</v>
      </c>
      <c r="X147" s="3">
        <v>8.6649465134031198E-2</v>
      </c>
    </row>
    <row r="148" spans="1:24" x14ac:dyDescent="0.2">
      <c r="A148" s="3">
        <v>2019</v>
      </c>
      <c r="B148" s="3">
        <v>5</v>
      </c>
      <c r="C148" s="4" t="s">
        <v>4</v>
      </c>
      <c r="D148" s="3">
        <v>109.323686827592</v>
      </c>
      <c r="E148" s="3">
        <v>7567.8931598999998</v>
      </c>
      <c r="F148" s="3">
        <v>322815.60778766114</v>
      </c>
      <c r="G148" s="3">
        <v>1182.2942731000001</v>
      </c>
      <c r="H148" s="3">
        <v>5194.6003581000004</v>
      </c>
      <c r="I148" s="3">
        <v>30.314990331210161</v>
      </c>
      <c r="J148" s="3">
        <v>20.007745249670091</v>
      </c>
      <c r="K148" s="3">
        <f t="shared" si="17"/>
        <v>10.307245081540071</v>
      </c>
      <c r="L148" s="3">
        <v>1190.9985287</v>
      </c>
      <c r="M148" s="3">
        <v>180.8484</v>
      </c>
      <c r="N148" s="3">
        <f t="shared" si="18"/>
        <v>2.3896796133204092</v>
      </c>
      <c r="O148" s="3">
        <v>23443393</v>
      </c>
      <c r="P148" s="3">
        <v>16.516999999999999</v>
      </c>
      <c r="Q148" s="3">
        <v>11.134049889403222</v>
      </c>
      <c r="R148" s="3">
        <f t="shared" si="19"/>
        <v>15.737517741539278</v>
      </c>
      <c r="S148" s="3">
        <f t="shared" si="20"/>
        <v>25.92974725116138</v>
      </c>
      <c r="T148" s="3">
        <f t="shared" si="21"/>
        <v>1962.3355686000004</v>
      </c>
      <c r="U148" s="3">
        <v>11.421733448618401</v>
      </c>
      <c r="V148" s="3">
        <v>5.5522017967488297</v>
      </c>
      <c r="W148">
        <f t="shared" si="22"/>
        <v>18.31503733330463</v>
      </c>
      <c r="X148" s="3">
        <v>9.2100576055692995E-2</v>
      </c>
    </row>
    <row r="149" spans="1:24" x14ac:dyDescent="0.2">
      <c r="A149" s="3">
        <v>2020</v>
      </c>
      <c r="B149" s="3">
        <v>5</v>
      </c>
      <c r="C149" s="4" t="s">
        <v>4</v>
      </c>
      <c r="D149" s="3">
        <v>112.492099097718</v>
      </c>
      <c r="E149" s="3">
        <v>7910.9545330999999</v>
      </c>
      <c r="F149" s="3">
        <v>325103.63670226227</v>
      </c>
      <c r="G149" s="3">
        <v>1246.9803274000001</v>
      </c>
      <c r="H149" s="3">
        <v>5635.5630062</v>
      </c>
      <c r="I149" s="3">
        <v>28.327621291761407</v>
      </c>
      <c r="J149" s="3">
        <v>18.713897800900003</v>
      </c>
      <c r="K149" s="3">
        <f t="shared" si="17"/>
        <v>9.6137234908614033</v>
      </c>
      <c r="L149" s="3">
        <v>1028.4111995000001</v>
      </c>
      <c r="M149" s="3">
        <v>299.84792000000039</v>
      </c>
      <c r="N149" s="3">
        <f t="shared" si="18"/>
        <v>3.7902874899029597</v>
      </c>
      <c r="O149" s="3">
        <v>24333639</v>
      </c>
      <c r="P149" s="3">
        <v>16.626000000000001</v>
      </c>
      <c r="Q149" s="3">
        <v>11.644018381673538</v>
      </c>
      <c r="R149" s="3">
        <f t="shared" si="19"/>
        <v>12.999837063872052</v>
      </c>
      <c r="S149" s="3">
        <f t="shared" si="20"/>
        <v>25.376427247816967</v>
      </c>
      <c r="T149" s="3">
        <f t="shared" si="21"/>
        <v>2007.5176216999998</v>
      </c>
      <c r="U149" s="3">
        <v>10.285509232741701</v>
      </c>
      <c r="V149" s="3">
        <v>2.62404680916115</v>
      </c>
      <c r="W149">
        <f t="shared" si="22"/>
        <v>9.2632091559495269</v>
      </c>
      <c r="X149" s="3">
        <v>9.0325577691030903E-2</v>
      </c>
    </row>
    <row r="150" spans="1:24" x14ac:dyDescent="0.2">
      <c r="A150" s="3">
        <v>2021</v>
      </c>
      <c r="B150" s="3">
        <v>5</v>
      </c>
      <c r="C150" s="4" t="s">
        <v>4</v>
      </c>
      <c r="D150" s="3">
        <v>116.809397403471</v>
      </c>
      <c r="E150" s="3">
        <v>8270.8261817999992</v>
      </c>
      <c r="F150" s="3">
        <v>327522.165008588</v>
      </c>
      <c r="G150" s="3">
        <v>1434.0398828</v>
      </c>
      <c r="H150" s="3">
        <v>5958.6616741999997</v>
      </c>
      <c r="I150" s="3">
        <v>28.538565703315331</v>
      </c>
      <c r="J150" s="3">
        <v>18.954858130736493</v>
      </c>
      <c r="K150" s="3">
        <f t="shared" si="17"/>
        <v>9.5837075725788381</v>
      </c>
      <c r="L150" s="3">
        <v>878.12462479999988</v>
      </c>
      <c r="M150" s="3">
        <v>195.93300000000013</v>
      </c>
      <c r="N150" s="3">
        <f t="shared" si="18"/>
        <v>2.368965272552237</v>
      </c>
      <c r="O150" s="3">
        <v>25252722</v>
      </c>
      <c r="P150" s="3">
        <v>16.751000000000001</v>
      </c>
      <c r="Q150" s="3">
        <v>12.976091824558575</v>
      </c>
      <c r="R150" s="3">
        <f t="shared" si="19"/>
        <v>10.617133107358951</v>
      </c>
      <c r="S150" s="3">
        <f t="shared" si="20"/>
        <v>26.922240039330624</v>
      </c>
      <c r="T150" s="3">
        <f t="shared" si="21"/>
        <v>2226.6916778999998</v>
      </c>
      <c r="U150" s="3">
        <v>10.283910118576401</v>
      </c>
      <c r="V150" s="3">
        <v>3.9881263703236698</v>
      </c>
      <c r="W150">
        <f t="shared" si="22"/>
        <v>13.974515789559698</v>
      </c>
      <c r="X150" s="3">
        <v>9.3367985517251395E-2</v>
      </c>
    </row>
    <row r="151" spans="1:24" x14ac:dyDescent="0.2">
      <c r="A151" s="3">
        <v>2022</v>
      </c>
      <c r="B151" s="3">
        <v>5</v>
      </c>
      <c r="C151" s="4" t="s">
        <v>4</v>
      </c>
      <c r="D151" s="3">
        <v>121.74601708780401</v>
      </c>
      <c r="E151" s="3">
        <v>8713.6769999999997</v>
      </c>
      <c r="F151" s="3">
        <v>332481.86229711666</v>
      </c>
      <c r="G151" s="3">
        <v>1506.83</v>
      </c>
      <c r="H151" s="3">
        <v>6116.6940000000004</v>
      </c>
      <c r="I151" s="3">
        <v>31.166704939831945</v>
      </c>
      <c r="J151" s="3">
        <v>20.917208659444228</v>
      </c>
      <c r="K151" s="3">
        <f t="shared" si="17"/>
        <v>10.249496280387717</v>
      </c>
      <c r="L151" s="3">
        <v>1090.1529999999998</v>
      </c>
      <c r="M151" s="3">
        <v>311.879850455591</v>
      </c>
      <c r="N151" s="3">
        <f t="shared" si="18"/>
        <v>3.579199119448552</v>
      </c>
      <c r="O151" s="3">
        <v>26207977</v>
      </c>
      <c r="P151" s="3">
        <v>16.893999999999998</v>
      </c>
      <c r="Q151" s="3">
        <v>13.756488793422111</v>
      </c>
      <c r="R151" s="3">
        <f t="shared" si="19"/>
        <v>12.510826371002732</v>
      </c>
      <c r="S151" s="3">
        <f t="shared" si="20"/>
        <v>27.542196021266339</v>
      </c>
      <c r="T151" s="3">
        <f t="shared" si="21"/>
        <v>2399.9380000000001</v>
      </c>
      <c r="U151" s="3">
        <v>10.053918684385501</v>
      </c>
      <c r="V151" s="3">
        <v>5.3522059314861901</v>
      </c>
      <c r="W151">
        <f t="shared" si="22"/>
        <v>17.172832167592787</v>
      </c>
      <c r="X151" s="3">
        <v>9.5206041795751303E-2</v>
      </c>
    </row>
    <row r="152" spans="1:24" x14ac:dyDescent="0.2">
      <c r="A152" s="3">
        <v>1993</v>
      </c>
      <c r="B152" s="3">
        <v>6</v>
      </c>
      <c r="C152" s="4" t="s">
        <v>5</v>
      </c>
      <c r="D152" s="3">
        <v>52.766317521307897</v>
      </c>
      <c r="E152" s="3">
        <v>2086.3379860999999</v>
      </c>
      <c r="F152" s="3">
        <v>254538.5231056331</v>
      </c>
      <c r="G152" s="3">
        <v>311.30933479999999</v>
      </c>
      <c r="H152" s="3">
        <v>1736.1731821999999</v>
      </c>
      <c r="I152" s="3">
        <v>14.65963890499477</v>
      </c>
      <c r="J152" s="3">
        <v>11.582088578644031</v>
      </c>
      <c r="K152" s="3">
        <f t="shared" si="17"/>
        <v>3.0775503263507389</v>
      </c>
      <c r="L152" s="3">
        <v>38.855469099999993</v>
      </c>
      <c r="M152" s="3">
        <v>48.140001959789103</v>
      </c>
      <c r="N152" s="3">
        <f t="shared" si="18"/>
        <v>2.3073922959998159</v>
      </c>
      <c r="O152" s="3">
        <v>8196551</v>
      </c>
      <c r="P152" s="3">
        <v>39.320999999999998</v>
      </c>
      <c r="Q152" s="3">
        <v>20.337644371474447</v>
      </c>
      <c r="R152" s="3">
        <f t="shared" si="19"/>
        <v>1.8623765352915171</v>
      </c>
      <c r="S152" s="3">
        <f t="shared" si="20"/>
        <v>17.998878360162358</v>
      </c>
      <c r="T152" s="3">
        <f t="shared" si="21"/>
        <v>375.51743630000004</v>
      </c>
      <c r="U152" s="3">
        <v>13.554006603149</v>
      </c>
      <c r="V152" s="3">
        <v>-1.10241006745959E-2</v>
      </c>
      <c r="W152">
        <f t="shared" si="22"/>
        <v>-7.520035620276988E-2</v>
      </c>
      <c r="X152" s="3">
        <v>0.305689551617503</v>
      </c>
    </row>
    <row r="153" spans="1:24" x14ac:dyDescent="0.2">
      <c r="A153" s="3">
        <v>1994</v>
      </c>
      <c r="B153" s="3">
        <v>6</v>
      </c>
      <c r="C153" s="4" t="s">
        <v>5</v>
      </c>
      <c r="D153" s="3">
        <v>69.806496314322203</v>
      </c>
      <c r="E153" s="3">
        <v>2795.2270085999999</v>
      </c>
      <c r="F153" s="3">
        <v>332093.14540565951</v>
      </c>
      <c r="G153" s="3">
        <v>373.02548180000002</v>
      </c>
      <c r="H153" s="3">
        <v>2290.2629001</v>
      </c>
      <c r="I153" s="3">
        <v>17.139992098171657</v>
      </c>
      <c r="J153" s="3">
        <v>14.374740486685781</v>
      </c>
      <c r="K153" s="3">
        <f t="shared" si="17"/>
        <v>2.7652516114858763</v>
      </c>
      <c r="L153" s="3">
        <v>131.93862680000001</v>
      </c>
      <c r="M153" s="3">
        <v>63.200002008661095</v>
      </c>
      <c r="N153" s="3">
        <f t="shared" si="18"/>
        <v>2.2609971145175454</v>
      </c>
      <c r="O153" s="3">
        <v>8416997</v>
      </c>
      <c r="P153" s="3">
        <v>39.463999999999999</v>
      </c>
      <c r="Q153" s="3">
        <v>12.517459187518529</v>
      </c>
      <c r="R153" s="3">
        <f t="shared" si="19"/>
        <v>4.7201399526431294</v>
      </c>
      <c r="S153" s="3">
        <f t="shared" si="20"/>
        <v>16.110338813789035</v>
      </c>
      <c r="T153" s="3">
        <f t="shared" si="21"/>
        <v>450.32054169999998</v>
      </c>
      <c r="U153" s="3">
        <v>21.221439084373301</v>
      </c>
      <c r="V153" s="3">
        <v>1.3283357625610801</v>
      </c>
      <c r="W153">
        <f t="shared" si="22"/>
        <v>7.7499205072724351</v>
      </c>
      <c r="X153" s="3">
        <v>0.30963537233053501</v>
      </c>
    </row>
    <row r="154" spans="1:24" x14ac:dyDescent="0.2">
      <c r="A154" s="3">
        <v>1995</v>
      </c>
      <c r="B154" s="3">
        <v>6</v>
      </c>
      <c r="C154" s="4" t="s">
        <v>5</v>
      </c>
      <c r="D154" s="3">
        <v>75.296084661289598</v>
      </c>
      <c r="E154" s="3">
        <v>3157.7839678</v>
      </c>
      <c r="F154" s="3">
        <v>365794.12210412964</v>
      </c>
      <c r="G154" s="3">
        <v>388.86506400000002</v>
      </c>
      <c r="H154" s="3">
        <v>2520.8732909999999</v>
      </c>
      <c r="I154" s="3">
        <v>15.299541973942882</v>
      </c>
      <c r="J154" s="3">
        <v>11.847039370480902</v>
      </c>
      <c r="K154" s="3">
        <f t="shared" si="17"/>
        <v>3.4525026034619799</v>
      </c>
      <c r="L154" s="3">
        <v>248.04561280000001</v>
      </c>
      <c r="M154" s="3">
        <v>72.890000000000256</v>
      </c>
      <c r="N154" s="3">
        <f t="shared" si="18"/>
        <v>2.3082643000047298</v>
      </c>
      <c r="O154" s="3">
        <v>8632681</v>
      </c>
      <c r="P154" s="3">
        <v>39.606000000000002</v>
      </c>
      <c r="Q154" s="3">
        <v>11.262303046264773</v>
      </c>
      <c r="R154" s="3">
        <f t="shared" si="19"/>
        <v>7.8550532692966701</v>
      </c>
      <c r="S154" s="3">
        <f t="shared" si="20"/>
        <v>15.766994917225889</v>
      </c>
      <c r="T154" s="3">
        <f t="shared" si="21"/>
        <v>497.88763769999997</v>
      </c>
      <c r="U154" s="3">
        <v>20.656859419501401</v>
      </c>
      <c r="V154" s="3">
        <v>0.50066756184764305</v>
      </c>
      <c r="W154">
        <f t="shared" si="22"/>
        <v>3.2724349702778377</v>
      </c>
      <c r="X154" s="3">
        <v>0.31985428397041399</v>
      </c>
    </row>
    <row r="155" spans="1:24" x14ac:dyDescent="0.2">
      <c r="A155" s="3">
        <v>1996</v>
      </c>
      <c r="B155" s="3">
        <v>6</v>
      </c>
      <c r="C155" s="4" t="s">
        <v>5</v>
      </c>
      <c r="D155" s="3">
        <v>77.369969716878202</v>
      </c>
      <c r="E155" s="3">
        <v>3355.6366985999998</v>
      </c>
      <c r="F155" s="3">
        <v>379449.98204880621</v>
      </c>
      <c r="G155" s="3">
        <v>429.62663459999999</v>
      </c>
      <c r="H155" s="3">
        <v>2706.0886627999998</v>
      </c>
      <c r="I155" s="3">
        <v>16.39047512591177</v>
      </c>
      <c r="J155" s="3">
        <v>12.660713443062832</v>
      </c>
      <c r="K155" s="3">
        <f t="shared" si="17"/>
        <v>3.7297616828489382</v>
      </c>
      <c r="L155" s="3">
        <v>219.92140119999999</v>
      </c>
      <c r="M155" s="3">
        <v>76.977999999999881</v>
      </c>
      <c r="N155" s="3">
        <f t="shared" si="18"/>
        <v>2.293990885011949</v>
      </c>
      <c r="O155" s="3">
        <v>8843423</v>
      </c>
      <c r="P155" s="3">
        <v>39.749000000000002</v>
      </c>
      <c r="Q155" s="3">
        <v>12.24940411968589</v>
      </c>
      <c r="R155" s="3">
        <f t="shared" si="19"/>
        <v>6.5537905605738871</v>
      </c>
      <c r="S155" s="3">
        <f t="shared" si="20"/>
        <v>16.532894834278707</v>
      </c>
      <c r="T155" s="3">
        <f t="shared" si="21"/>
        <v>554.78388639999991</v>
      </c>
      <c r="U155" s="3">
        <v>18.084165394101799</v>
      </c>
      <c r="V155" s="3">
        <v>0.21274651105640999</v>
      </c>
      <c r="W155">
        <f t="shared" si="22"/>
        <v>1.297988675874796</v>
      </c>
      <c r="X155" s="3">
        <v>0.33101435948500901</v>
      </c>
    </row>
    <row r="156" spans="1:24" x14ac:dyDescent="0.2">
      <c r="A156" s="3">
        <v>1997</v>
      </c>
      <c r="B156" s="3">
        <v>6</v>
      </c>
      <c r="C156" s="4" t="s">
        <v>5</v>
      </c>
      <c r="D156" s="3">
        <v>78.726392777003497</v>
      </c>
      <c r="E156" s="3">
        <v>3526.2260938999998</v>
      </c>
      <c r="F156" s="3">
        <v>389571.99365765316</v>
      </c>
      <c r="G156" s="3">
        <v>438.29785650000002</v>
      </c>
      <c r="H156" s="3">
        <v>2770.5860254999998</v>
      </c>
      <c r="I156" s="3">
        <v>15.848059895159066</v>
      </c>
      <c r="J156" s="3">
        <v>11.513983167510244</v>
      </c>
      <c r="K156" s="3">
        <f t="shared" si="17"/>
        <v>4.3340767276488226</v>
      </c>
      <c r="L156" s="3">
        <v>317.34221200000002</v>
      </c>
      <c r="M156" s="3">
        <v>87.822000000000301</v>
      </c>
      <c r="N156" s="3">
        <f t="shared" si="18"/>
        <v>2.4905379763346178</v>
      </c>
      <c r="O156" s="3">
        <v>9051539</v>
      </c>
      <c r="P156" s="3">
        <v>39.890999999999998</v>
      </c>
      <c r="Q156" s="3">
        <v>12.146101486257848</v>
      </c>
      <c r="R156" s="3">
        <f t="shared" si="19"/>
        <v>8.9994856696502996</v>
      </c>
      <c r="S156" s="3">
        <f t="shared" si="20"/>
        <v>16.763735088416141</v>
      </c>
      <c r="T156" s="3">
        <f t="shared" si="21"/>
        <v>591.12720100000013</v>
      </c>
      <c r="U156" s="3">
        <v>18.3329326136605</v>
      </c>
      <c r="V156" s="3">
        <v>2.9597081191289001</v>
      </c>
      <c r="W156">
        <f t="shared" si="22"/>
        <v>18.675523305114272</v>
      </c>
      <c r="X156" s="3">
        <v>0.35518821716395399</v>
      </c>
    </row>
    <row r="157" spans="1:24" x14ac:dyDescent="0.2">
      <c r="A157" s="3">
        <v>1998</v>
      </c>
      <c r="B157" s="3">
        <v>6</v>
      </c>
      <c r="C157" s="4" t="s">
        <v>5</v>
      </c>
      <c r="D157" s="3">
        <v>79.637084497535</v>
      </c>
      <c r="E157" s="3">
        <v>3837.9949333999998</v>
      </c>
      <c r="F157" s="3">
        <v>414402.0038814338</v>
      </c>
      <c r="G157" s="3">
        <v>454.11641079999998</v>
      </c>
      <c r="H157" s="3">
        <v>3024.3686797999999</v>
      </c>
      <c r="I157" s="3">
        <v>18.74498020670055</v>
      </c>
      <c r="J157" s="3">
        <v>14.394015174235875</v>
      </c>
      <c r="K157" s="3">
        <f t="shared" si="17"/>
        <v>4.3509650324646749</v>
      </c>
      <c r="L157" s="3">
        <v>359.50984280000006</v>
      </c>
      <c r="M157" s="3">
        <v>86.969999999999729</v>
      </c>
      <c r="N157" s="3">
        <f t="shared" si="18"/>
        <v>2.2660269622335019</v>
      </c>
      <c r="O157" s="3">
        <v>9261526</v>
      </c>
      <c r="P157" s="3">
        <v>40.033999999999999</v>
      </c>
      <c r="Q157" s="3">
        <v>11.388185956066433</v>
      </c>
      <c r="R157" s="3">
        <f t="shared" si="19"/>
        <v>9.3671265605741105</v>
      </c>
      <c r="S157" s="3">
        <f t="shared" si="20"/>
        <v>16.183091407829838</v>
      </c>
      <c r="T157" s="3">
        <f t="shared" si="21"/>
        <v>621.10622829999988</v>
      </c>
      <c r="U157" s="3">
        <v>18.584965904791101</v>
      </c>
      <c r="V157" s="3">
        <v>1.0929925840949</v>
      </c>
      <c r="W157">
        <f t="shared" si="22"/>
        <v>5.8308548317602416</v>
      </c>
      <c r="X157" s="3">
        <v>0.38842411067031501</v>
      </c>
    </row>
    <row r="158" spans="1:24" x14ac:dyDescent="0.2">
      <c r="A158" s="3">
        <v>1999</v>
      </c>
      <c r="B158" s="3">
        <v>6</v>
      </c>
      <c r="C158" s="4" t="s">
        <v>5</v>
      </c>
      <c r="D158" s="3">
        <v>80.295882763451303</v>
      </c>
      <c r="E158" s="3">
        <v>4057.7141955000002</v>
      </c>
      <c r="F158" s="3">
        <v>428093.76984741568</v>
      </c>
      <c r="G158" s="3">
        <v>505.8391767</v>
      </c>
      <c r="H158" s="3">
        <v>3124.4415318000001</v>
      </c>
      <c r="I158" s="3">
        <v>18.288025002425286</v>
      </c>
      <c r="J158" s="3">
        <v>13.131976776258391</v>
      </c>
      <c r="K158" s="3">
        <f t="shared" si="17"/>
        <v>5.1560482261668952</v>
      </c>
      <c r="L158" s="3">
        <v>427.43348700000001</v>
      </c>
      <c r="M158" s="3">
        <v>114.4969974728939</v>
      </c>
      <c r="N158" s="3">
        <f t="shared" si="18"/>
        <v>2.8217117311976017</v>
      </c>
      <c r="O158" s="3">
        <v>9478564</v>
      </c>
      <c r="P158" s="3">
        <v>40.177</v>
      </c>
      <c r="Q158" s="3">
        <v>11.903549060593271</v>
      </c>
      <c r="R158" s="3">
        <f t="shared" si="19"/>
        <v>10.533849019579131</v>
      </c>
      <c r="S158" s="3">
        <f t="shared" si="20"/>
        <v>17.622159744345652</v>
      </c>
      <c r="T158" s="3">
        <f t="shared" si="21"/>
        <v>715.05687750000016</v>
      </c>
      <c r="U158" s="3">
        <v>19.0042574130823</v>
      </c>
      <c r="V158" s="3">
        <v>2.4524644961530599</v>
      </c>
      <c r="W158">
        <f t="shared" si="22"/>
        <v>13.410220599697473</v>
      </c>
      <c r="X158" s="3">
        <v>0.41785865453880999</v>
      </c>
    </row>
    <row r="159" spans="1:24" x14ac:dyDescent="0.2">
      <c r="A159" s="3">
        <v>2000</v>
      </c>
      <c r="B159" s="3">
        <v>6</v>
      </c>
      <c r="C159" s="4" t="s">
        <v>5</v>
      </c>
      <c r="D159" s="3">
        <v>80.883634157552805</v>
      </c>
      <c r="E159" s="3">
        <v>4270.6119570000001</v>
      </c>
      <c r="F159" s="3">
        <v>440074.77901261579</v>
      </c>
      <c r="G159" s="3">
        <v>516.15173760000005</v>
      </c>
      <c r="H159" s="3">
        <v>3360.6484384</v>
      </c>
      <c r="I159" s="3">
        <v>19.225325556779445</v>
      </c>
      <c r="J159" s="3">
        <v>15.361730576450029</v>
      </c>
      <c r="K159" s="3">
        <f t="shared" si="17"/>
        <v>3.8635949803294167</v>
      </c>
      <c r="L159" s="3">
        <v>393.81178100000051</v>
      </c>
      <c r="M159" s="3">
        <v>166.23599999999976</v>
      </c>
      <c r="N159" s="3">
        <f t="shared" si="18"/>
        <v>3.8925568905299577</v>
      </c>
      <c r="O159" s="3">
        <v>9704287</v>
      </c>
      <c r="P159" s="3">
        <v>40.32</v>
      </c>
      <c r="Q159" s="3">
        <v>14.507267488550236</v>
      </c>
      <c r="R159" s="3">
        <f t="shared" si="19"/>
        <v>9.2214367628156868</v>
      </c>
      <c r="S159" s="3">
        <f t="shared" si="20"/>
        <v>15.949725558266167</v>
      </c>
      <c r="T159" s="3">
        <f t="shared" si="21"/>
        <v>681.15088679999985</v>
      </c>
      <c r="U159" s="3">
        <v>17.764149598197701</v>
      </c>
      <c r="V159" s="3">
        <v>1.3577445242937101</v>
      </c>
      <c r="W159">
        <f t="shared" si="22"/>
        <v>7.0622706506778874</v>
      </c>
      <c r="X159" s="3">
        <v>0.41875307273991402</v>
      </c>
    </row>
    <row r="160" spans="1:24" x14ac:dyDescent="0.2">
      <c r="A160" s="3">
        <v>2001</v>
      </c>
      <c r="B160" s="3">
        <v>6</v>
      </c>
      <c r="C160" s="4" t="s">
        <v>5</v>
      </c>
      <c r="D160" s="3">
        <v>83.289518534341198</v>
      </c>
      <c r="E160" s="3">
        <v>4766.3158913999996</v>
      </c>
      <c r="F160" s="3">
        <v>479603.83800527005</v>
      </c>
      <c r="G160" s="3">
        <v>543.54910349999989</v>
      </c>
      <c r="H160" s="3">
        <v>3686.5087942999999</v>
      </c>
      <c r="I160" s="3">
        <v>18.954221719338054</v>
      </c>
      <c r="J160" s="3">
        <v>14.785586500289677</v>
      </c>
      <c r="K160" s="3">
        <f t="shared" si="17"/>
        <v>4.1686352190483777</v>
      </c>
      <c r="L160" s="3">
        <v>536.2579937000005</v>
      </c>
      <c r="M160" s="3">
        <v>223.34099999999992</v>
      </c>
      <c r="N160" s="3">
        <f t="shared" si="18"/>
        <v>4.6858203503250904</v>
      </c>
      <c r="O160" s="3">
        <v>9938027</v>
      </c>
      <c r="P160" s="3">
        <v>40.463999999999999</v>
      </c>
      <c r="Q160" s="3">
        <v>11.237106650157015</v>
      </c>
      <c r="R160" s="3">
        <f t="shared" si="19"/>
        <v>11.250995651958071</v>
      </c>
      <c r="S160" s="3">
        <f t="shared" si="20"/>
        <v>15.5726024735214</v>
      </c>
      <c r="T160" s="3">
        <f t="shared" si="21"/>
        <v>742.23942639999996</v>
      </c>
      <c r="U160" s="3">
        <v>17.700680104360199</v>
      </c>
      <c r="V160" s="3">
        <v>0.69275727317144797</v>
      </c>
      <c r="W160">
        <f t="shared" si="22"/>
        <v>3.6548969587322175</v>
      </c>
      <c r="X160" s="3">
        <v>0.44831836339345799</v>
      </c>
    </row>
    <row r="161" spans="1:24" x14ac:dyDescent="0.2">
      <c r="A161" s="3">
        <v>2002</v>
      </c>
      <c r="B161" s="3">
        <v>6</v>
      </c>
      <c r="C161" s="4" t="s">
        <v>5</v>
      </c>
      <c r="D161" s="3">
        <v>85.236246012342207</v>
      </c>
      <c r="E161" s="3">
        <v>4860.4339628999996</v>
      </c>
      <c r="F161" s="3">
        <v>477404.75720831554</v>
      </c>
      <c r="G161" s="3">
        <v>591.83356779999997</v>
      </c>
      <c r="H161" s="3">
        <v>3821.2235605999999</v>
      </c>
      <c r="I161" s="3">
        <v>20.432103657416405</v>
      </c>
      <c r="J161" s="3">
        <v>15.671825378438371</v>
      </c>
      <c r="K161" s="3">
        <f t="shared" si="17"/>
        <v>4.7602782789780349</v>
      </c>
      <c r="L161" s="3">
        <v>447.37683449999997</v>
      </c>
      <c r="M161" s="3">
        <v>240.11000000000047</v>
      </c>
      <c r="N161" s="3">
        <f t="shared" si="18"/>
        <v>4.9400938647202146</v>
      </c>
      <c r="O161" s="3">
        <v>10180950</v>
      </c>
      <c r="P161" s="3">
        <v>40.606999999999999</v>
      </c>
      <c r="Q161" s="3">
        <v>11.895378157859675</v>
      </c>
      <c r="R161" s="3">
        <f t="shared" si="19"/>
        <v>9.2044627684452802</v>
      </c>
      <c r="S161" s="3">
        <f t="shared" si="20"/>
        <v>16.936836428260651</v>
      </c>
      <c r="T161" s="3">
        <f t="shared" si="21"/>
        <v>823.20375000000001</v>
      </c>
      <c r="U161" s="3">
        <v>19.616880051819699</v>
      </c>
      <c r="V161" s="3">
        <v>1.1802444069371301</v>
      </c>
      <c r="W161">
        <f t="shared" si="22"/>
        <v>5.7764213941266256</v>
      </c>
      <c r="X161" s="3">
        <v>0.449820498087114</v>
      </c>
    </row>
    <row r="162" spans="1:24" x14ac:dyDescent="0.2">
      <c r="A162" s="3">
        <v>2003</v>
      </c>
      <c r="B162" s="3">
        <v>6</v>
      </c>
      <c r="C162" s="4" t="s">
        <v>5</v>
      </c>
      <c r="D162" s="3">
        <v>85.191925700815105</v>
      </c>
      <c r="E162" s="3">
        <v>5084.9590638</v>
      </c>
      <c r="F162" s="3">
        <v>487321.58843391121</v>
      </c>
      <c r="G162" s="3">
        <v>612.14260390000004</v>
      </c>
      <c r="H162" s="3">
        <v>3987.6551903999998</v>
      </c>
      <c r="I162" s="3">
        <v>17.4102276457347</v>
      </c>
      <c r="J162" s="3">
        <v>12.696653788153156</v>
      </c>
      <c r="K162" s="3">
        <f t="shared" si="17"/>
        <v>4.7135738575815438</v>
      </c>
      <c r="L162" s="3">
        <v>485.16126950000006</v>
      </c>
      <c r="M162" s="3">
        <v>296.95399999999961</v>
      </c>
      <c r="N162" s="3">
        <f t="shared" si="18"/>
        <v>5.8398503562010058</v>
      </c>
      <c r="O162" s="3">
        <v>10434504</v>
      </c>
      <c r="P162" s="3">
        <v>40.898000000000003</v>
      </c>
      <c r="Q162" s="3">
        <v>13.037155101590692</v>
      </c>
      <c r="R162" s="3">
        <f t="shared" si="19"/>
        <v>9.5411047249894292</v>
      </c>
      <c r="S162" s="3">
        <f t="shared" si="20"/>
        <v>16.751873403744355</v>
      </c>
      <c r="T162" s="3">
        <f t="shared" si="21"/>
        <v>851.82590500000015</v>
      </c>
      <c r="U162" s="3">
        <v>18.218026683733299</v>
      </c>
      <c r="V162" s="3">
        <v>0.98645828551694503</v>
      </c>
      <c r="W162">
        <f t="shared" si="22"/>
        <v>5.6659700584593775</v>
      </c>
      <c r="X162" s="3">
        <v>0.42995814654918002</v>
      </c>
    </row>
    <row r="163" spans="1:24" x14ac:dyDescent="0.2">
      <c r="A163" s="3">
        <v>2004</v>
      </c>
      <c r="B163" s="3">
        <v>6</v>
      </c>
      <c r="C163" s="4" t="s">
        <v>5</v>
      </c>
      <c r="D163" s="3">
        <v>85.630478213225501</v>
      </c>
      <c r="E163" s="3">
        <v>5313.8886697999997</v>
      </c>
      <c r="F163" s="3">
        <v>496685.87211276597</v>
      </c>
      <c r="G163" s="3">
        <v>673.7513275</v>
      </c>
      <c r="H163" s="3">
        <v>4205.5785634000003</v>
      </c>
      <c r="I163" s="3">
        <v>17.497689510965898</v>
      </c>
      <c r="J163" s="3">
        <v>12.242162811899563</v>
      </c>
      <c r="K163" s="3">
        <f t="shared" si="17"/>
        <v>5.2555266990663352</v>
      </c>
      <c r="L163" s="3">
        <v>434.55877889999988</v>
      </c>
      <c r="M163" s="3">
        <v>334.34900000000022</v>
      </c>
      <c r="N163" s="3">
        <f t="shared" si="18"/>
        <v>6.2919835317623285</v>
      </c>
      <c r="O163" s="3">
        <v>10698691</v>
      </c>
      <c r="P163" s="3">
        <v>41.305999999999997</v>
      </c>
      <c r="Q163" s="3">
        <v>14.31245641863673</v>
      </c>
      <c r="R163" s="3">
        <f t="shared" si="19"/>
        <v>8.1777923081018464</v>
      </c>
      <c r="S163" s="3">
        <f t="shared" si="20"/>
        <v>17.934590363479881</v>
      </c>
      <c r="T163" s="3">
        <f t="shared" si="21"/>
        <v>953.02416530000005</v>
      </c>
      <c r="U163" s="3">
        <v>19.101662875790002</v>
      </c>
      <c r="V163" s="3">
        <v>1.3653466323510799</v>
      </c>
      <c r="W163">
        <f t="shared" si="22"/>
        <v>7.8030109717937881</v>
      </c>
      <c r="X163" s="3">
        <v>0.50381864472952798</v>
      </c>
    </row>
    <row r="164" spans="1:24" x14ac:dyDescent="0.2">
      <c r="A164" s="3">
        <v>2005</v>
      </c>
      <c r="B164" s="3">
        <v>6</v>
      </c>
      <c r="C164" s="4" t="s">
        <v>5</v>
      </c>
      <c r="D164" s="3">
        <v>87.095901066348205</v>
      </c>
      <c r="E164" s="3">
        <v>5804.6049487</v>
      </c>
      <c r="F164" s="3">
        <v>528938.8371775361</v>
      </c>
      <c r="G164" s="3">
        <v>722.59631820000004</v>
      </c>
      <c r="H164" s="3">
        <v>4543.1723296999999</v>
      </c>
      <c r="I164" s="3">
        <v>18.294017508251311</v>
      </c>
      <c r="J164" s="3">
        <v>13.135533224716042</v>
      </c>
      <c r="K164" s="3">
        <f t="shared" si="17"/>
        <v>5.1584842835352696</v>
      </c>
      <c r="L164" s="3">
        <v>538.83630089999997</v>
      </c>
      <c r="M164" s="3">
        <v>416.0800000000001</v>
      </c>
      <c r="N164" s="3">
        <f t="shared" si="18"/>
        <v>7.1681019410836111</v>
      </c>
      <c r="O164" s="3">
        <v>10974057</v>
      </c>
      <c r="P164" s="3">
        <v>41.713999999999999</v>
      </c>
      <c r="Q164" s="3">
        <v>15.584006284572252</v>
      </c>
      <c r="R164" s="3">
        <f t="shared" si="19"/>
        <v>9.2829108210142337</v>
      </c>
      <c r="S164" s="3">
        <f t="shared" si="20"/>
        <v>17.607157786489729</v>
      </c>
      <c r="T164" s="3">
        <f t="shared" si="21"/>
        <v>1022.0259522000001</v>
      </c>
      <c r="U164" s="3">
        <v>19.806637570701302</v>
      </c>
      <c r="V164" s="3">
        <v>1.5255129467481101</v>
      </c>
      <c r="W164">
        <f t="shared" si="22"/>
        <v>8.3388623961906916</v>
      </c>
      <c r="X164" s="3">
        <v>0.51632682425469401</v>
      </c>
    </row>
    <row r="165" spans="1:24" x14ac:dyDescent="0.2">
      <c r="A165" s="3">
        <v>2006</v>
      </c>
      <c r="B165" s="3">
        <v>6</v>
      </c>
      <c r="C165" s="4" t="s">
        <v>5</v>
      </c>
      <c r="D165" s="3">
        <v>88.935615450722807</v>
      </c>
      <c r="E165" s="3">
        <v>6111.2922492999996</v>
      </c>
      <c r="F165" s="3">
        <v>542580.33123606606</v>
      </c>
      <c r="G165" s="3">
        <v>786.5160515</v>
      </c>
      <c r="H165" s="3">
        <v>4910.1398849999996</v>
      </c>
      <c r="I165" s="3">
        <v>21.214061038375288</v>
      </c>
      <c r="J165" s="3">
        <v>14.929664111620708</v>
      </c>
      <c r="K165" s="3">
        <f t="shared" si="17"/>
        <v>6.2843969267545798</v>
      </c>
      <c r="L165" s="3">
        <v>414.63631279999993</v>
      </c>
      <c r="M165" s="3">
        <v>483.79999999999995</v>
      </c>
      <c r="N165" s="3">
        <f t="shared" si="18"/>
        <v>7.916492621595955</v>
      </c>
      <c r="O165" s="3">
        <v>11263387</v>
      </c>
      <c r="P165" s="3">
        <v>42.124000000000002</v>
      </c>
      <c r="Q165" s="3">
        <v>15.72348303437893</v>
      </c>
      <c r="R165" s="3">
        <f t="shared" si="19"/>
        <v>6.7847567402376026</v>
      </c>
      <c r="S165" s="3">
        <f t="shared" si="20"/>
        <v>19.154278114159574</v>
      </c>
      <c r="T165" s="3">
        <f t="shared" si="21"/>
        <v>1170.5739138000001</v>
      </c>
      <c r="U165" s="3">
        <v>19.252084644368999</v>
      </c>
      <c r="V165" s="3">
        <v>2.47770837693687</v>
      </c>
      <c r="W165">
        <f t="shared" si="22"/>
        <v>11.67955712230113</v>
      </c>
      <c r="X165" s="3">
        <v>0.49446938119057798</v>
      </c>
    </row>
    <row r="166" spans="1:24" x14ac:dyDescent="0.2">
      <c r="A166" s="3">
        <v>2007</v>
      </c>
      <c r="B166" s="3">
        <v>6</v>
      </c>
      <c r="C166" s="4" t="s">
        <v>5</v>
      </c>
      <c r="D166" s="3">
        <v>94.141287640503606</v>
      </c>
      <c r="E166" s="3">
        <v>6698.1047895000002</v>
      </c>
      <c r="F166" s="3">
        <v>579226.96888904565</v>
      </c>
      <c r="G166" s="3">
        <v>910.09193059999996</v>
      </c>
      <c r="H166" s="3">
        <v>5355.5907838000003</v>
      </c>
      <c r="I166" s="3">
        <v>21.058470202065806</v>
      </c>
      <c r="J166" s="3">
        <v>14.725316291649515</v>
      </c>
      <c r="K166" s="3">
        <f t="shared" si="17"/>
        <v>6.3331539104162911</v>
      </c>
      <c r="L166" s="3">
        <v>432.42207500000006</v>
      </c>
      <c r="M166" s="3">
        <v>571.19000000000085</v>
      </c>
      <c r="N166" s="3">
        <f t="shared" si="18"/>
        <v>8.5276360694655402</v>
      </c>
      <c r="O166" s="3">
        <v>11563869</v>
      </c>
      <c r="P166" s="3">
        <v>42.534999999999997</v>
      </c>
      <c r="Q166" s="3">
        <v>16.14844846404295</v>
      </c>
      <c r="R166" s="3">
        <f t="shared" si="19"/>
        <v>6.4558869798195477</v>
      </c>
      <c r="S166" s="3">
        <f t="shared" si="20"/>
        <v>19.920458964626057</v>
      </c>
      <c r="T166" s="3">
        <f t="shared" si="21"/>
        <v>1334.293216</v>
      </c>
      <c r="U166" s="3">
        <v>20.554388227222301</v>
      </c>
      <c r="V166" s="3">
        <v>2.51145667747245</v>
      </c>
      <c r="W166">
        <f t="shared" si="22"/>
        <v>11.926111694600113</v>
      </c>
      <c r="X166" s="3">
        <v>0.53633433585247303</v>
      </c>
    </row>
    <row r="167" spans="1:24" x14ac:dyDescent="0.2">
      <c r="A167" s="3">
        <v>2008</v>
      </c>
      <c r="B167" s="3">
        <v>6</v>
      </c>
      <c r="C167" s="4" t="s">
        <v>5</v>
      </c>
      <c r="D167" s="3">
        <v>101.058038553206</v>
      </c>
      <c r="E167" s="3">
        <v>7516.8800649000004</v>
      </c>
      <c r="F167" s="3">
        <v>633110.84104857361</v>
      </c>
      <c r="G167" s="3">
        <v>961.27343499999995</v>
      </c>
      <c r="H167" s="3">
        <v>6167.9204558000001</v>
      </c>
      <c r="I167" s="3">
        <v>22.582709640752832</v>
      </c>
      <c r="J167" s="3">
        <v>16.485431897289228</v>
      </c>
      <c r="K167" s="3">
        <f t="shared" si="17"/>
        <v>6.0972777434636036</v>
      </c>
      <c r="L167" s="3">
        <v>387.68617410000002</v>
      </c>
      <c r="M167" s="3">
        <v>661.00999999999851</v>
      </c>
      <c r="N167" s="3">
        <f t="shared" si="18"/>
        <v>8.7936749594632815</v>
      </c>
      <c r="O167" s="3">
        <v>11872929</v>
      </c>
      <c r="P167" s="3">
        <v>42.947000000000003</v>
      </c>
      <c r="Q167" s="3">
        <v>18.816623223837702</v>
      </c>
      <c r="R167" s="3">
        <f t="shared" si="19"/>
        <v>5.1575410376746182</v>
      </c>
      <c r="S167" s="3">
        <f t="shared" si="20"/>
        <v>18.885474797300567</v>
      </c>
      <c r="T167" s="3">
        <f t="shared" si="21"/>
        <v>1419.5984902000002</v>
      </c>
      <c r="U167" s="3">
        <v>20.846301261570598</v>
      </c>
      <c r="V167" s="3">
        <v>2.7040474005847299</v>
      </c>
      <c r="W167">
        <f t="shared" si="22"/>
        <v>11.973972315992574</v>
      </c>
      <c r="X167" s="3">
        <v>0.54208190750572205</v>
      </c>
    </row>
    <row r="168" spans="1:24" x14ac:dyDescent="0.2">
      <c r="A168" s="3">
        <v>2009</v>
      </c>
      <c r="B168" s="3">
        <v>6</v>
      </c>
      <c r="C168" s="4" t="s">
        <v>5</v>
      </c>
      <c r="D168" s="3">
        <v>98.786232140725502</v>
      </c>
      <c r="E168" s="3">
        <v>7593.2952914999996</v>
      </c>
      <c r="F168" s="3">
        <v>622654.9597791034</v>
      </c>
      <c r="G168" s="3">
        <v>1030.2321195</v>
      </c>
      <c r="H168" s="3">
        <v>6040.8015914999996</v>
      </c>
      <c r="I168" s="3">
        <v>19.892181730253995</v>
      </c>
      <c r="J168" s="3">
        <v>13.699851376312038</v>
      </c>
      <c r="K168" s="3">
        <f t="shared" si="17"/>
        <v>6.1923303539419567</v>
      </c>
      <c r="L168" s="3">
        <v>522.26158059999989</v>
      </c>
      <c r="M168" s="3">
        <v>637.63999999999976</v>
      </c>
      <c r="N168" s="3">
        <f t="shared" si="18"/>
        <v>8.397408180790487</v>
      </c>
      <c r="O168" s="3">
        <v>12195029</v>
      </c>
      <c r="P168" s="3">
        <v>43.359000000000002</v>
      </c>
      <c r="Q168" s="3">
        <v>19.369390278373583</v>
      </c>
      <c r="R168" s="3">
        <f t="shared" si="19"/>
        <v>6.8779306026017979</v>
      </c>
      <c r="S168" s="3">
        <f t="shared" si="20"/>
        <v>19.759985501678024</v>
      </c>
      <c r="T168" s="3">
        <f t="shared" si="21"/>
        <v>1500.4340486999999</v>
      </c>
      <c r="U168" s="3">
        <v>19.393866552884901</v>
      </c>
      <c r="V168" s="3">
        <v>2.05299535992634</v>
      </c>
      <c r="W168">
        <f t="shared" si="22"/>
        <v>10.320614338667244</v>
      </c>
      <c r="X168" s="3">
        <v>0.54663256643342095</v>
      </c>
    </row>
    <row r="169" spans="1:24" x14ac:dyDescent="0.2">
      <c r="A169" s="3">
        <v>2010</v>
      </c>
      <c r="B169" s="3">
        <v>6</v>
      </c>
      <c r="C169" s="4" t="s">
        <v>5</v>
      </c>
      <c r="D169" s="3">
        <v>100</v>
      </c>
      <c r="E169" s="3">
        <v>7976.7346077000002</v>
      </c>
      <c r="F169" s="3">
        <v>636604.75487028412</v>
      </c>
      <c r="G169" s="3">
        <v>1129.7308802</v>
      </c>
      <c r="H169" s="3">
        <v>6241.4444059999996</v>
      </c>
      <c r="I169" s="3">
        <v>18.516593710842809</v>
      </c>
      <c r="J169" s="3">
        <v>12.035177211152185</v>
      </c>
      <c r="K169" s="3">
        <f t="shared" si="17"/>
        <v>6.4814164996906243</v>
      </c>
      <c r="L169" s="3">
        <v>605.55932150000001</v>
      </c>
      <c r="M169" s="3">
        <v>731.85999999999535</v>
      </c>
      <c r="N169" s="3">
        <f t="shared" si="18"/>
        <v>9.1749322999103615</v>
      </c>
      <c r="O169" s="3">
        <v>12530121</v>
      </c>
      <c r="P169" s="3">
        <v>43.773000000000003</v>
      </c>
      <c r="Q169" s="3">
        <v>21.271679374036349</v>
      </c>
      <c r="R169" s="3">
        <f t="shared" si="19"/>
        <v>7.5915691229773294</v>
      </c>
      <c r="S169" s="3">
        <f t="shared" si="20"/>
        <v>20.64424045912714</v>
      </c>
      <c r="T169" s="3">
        <f t="shared" si="21"/>
        <v>1646.7362731999999</v>
      </c>
      <c r="U169" s="3">
        <v>19.981238827495201</v>
      </c>
      <c r="V169" s="3">
        <v>1.6877833677710801</v>
      </c>
      <c r="W169">
        <f t="shared" si="22"/>
        <v>9.1149775932209405</v>
      </c>
      <c r="X169" s="3">
        <v>0.56074478450766796</v>
      </c>
    </row>
    <row r="170" spans="1:24" x14ac:dyDescent="0.2">
      <c r="A170" s="3">
        <v>2011</v>
      </c>
      <c r="B170" s="3">
        <v>6</v>
      </c>
      <c r="C170" s="4" t="s">
        <v>5</v>
      </c>
      <c r="D170" s="3">
        <v>103.40322829787</v>
      </c>
      <c r="E170" s="3">
        <v>8394.9566882000017</v>
      </c>
      <c r="F170" s="3">
        <v>651990.90766611684</v>
      </c>
      <c r="G170" s="3">
        <v>1245.0323449</v>
      </c>
      <c r="H170" s="3">
        <v>6643.6615117000001</v>
      </c>
      <c r="I170" s="3">
        <v>21.016036842451992</v>
      </c>
      <c r="J170" s="3">
        <v>14.998123284778567</v>
      </c>
      <c r="K170" s="3">
        <f t="shared" si="17"/>
        <v>6.0179135576734257</v>
      </c>
      <c r="L170" s="3">
        <v>506.26283160000099</v>
      </c>
      <c r="M170" s="3">
        <v>761.55000000000075</v>
      </c>
      <c r="N170" s="3">
        <f t="shared" si="18"/>
        <v>9.0715179158748924</v>
      </c>
      <c r="O170" s="3">
        <v>12875880</v>
      </c>
      <c r="P170" s="3">
        <v>44.188000000000002</v>
      </c>
      <c r="Q170" s="3">
        <v>23.819216193051091</v>
      </c>
      <c r="R170" s="3">
        <f t="shared" si="19"/>
        <v>6.0305591845590687</v>
      </c>
      <c r="S170" s="3">
        <f t="shared" si="20"/>
        <v>20.848631465367035</v>
      </c>
      <c r="T170" s="3">
        <f t="shared" si="21"/>
        <v>1750.2335816</v>
      </c>
      <c r="U170" s="3">
        <v>21.303548885651999</v>
      </c>
      <c r="V170" s="3">
        <v>1.9010699629257899</v>
      </c>
      <c r="W170">
        <f t="shared" si="22"/>
        <v>9.0458061963693606</v>
      </c>
      <c r="X170" s="3">
        <v>0.58802971136730098</v>
      </c>
    </row>
    <row r="171" spans="1:24" x14ac:dyDescent="0.2">
      <c r="A171" s="3">
        <v>2012</v>
      </c>
      <c r="B171" s="3">
        <v>6</v>
      </c>
      <c r="C171" s="4" t="s">
        <v>5</v>
      </c>
      <c r="D171" s="3">
        <v>104.86972257049599</v>
      </c>
      <c r="E171" s="3">
        <v>9016.8693232000005</v>
      </c>
      <c r="F171" s="3">
        <v>681452.77553004178</v>
      </c>
      <c r="G171" s="3">
        <v>1314.1596184</v>
      </c>
      <c r="H171" s="3">
        <v>7017.6492625000001</v>
      </c>
      <c r="I171" s="3">
        <v>20.702432724593621</v>
      </c>
      <c r="J171" s="3">
        <v>14.570347524275187</v>
      </c>
      <c r="K171" s="3">
        <f t="shared" si="17"/>
        <v>6.1320852003184338</v>
      </c>
      <c r="L171" s="3">
        <v>685.06044240000006</v>
      </c>
      <c r="M171" s="3">
        <v>804.75170000000003</v>
      </c>
      <c r="N171" s="3">
        <f t="shared" si="18"/>
        <v>8.9249568908513499</v>
      </c>
      <c r="O171" s="3">
        <v>13231833</v>
      </c>
      <c r="P171" s="3">
        <v>44.603000000000002</v>
      </c>
      <c r="Q171" s="3">
        <v>24.376179639401855</v>
      </c>
      <c r="R171" s="3">
        <f t="shared" si="19"/>
        <v>7.5975420940987828</v>
      </c>
      <c r="S171" s="3">
        <f t="shared" si="20"/>
        <v>20.706540826715575</v>
      </c>
      <c r="T171" s="3">
        <f t="shared" si="21"/>
        <v>1867.0817277000003</v>
      </c>
      <c r="U171" s="3">
        <v>22.474374421573799</v>
      </c>
      <c r="V171" s="3">
        <v>1.5636801970416301</v>
      </c>
      <c r="W171">
        <f t="shared" si="22"/>
        <v>7.5531229486090474</v>
      </c>
      <c r="X171" s="3">
        <v>0.56338377305699106</v>
      </c>
    </row>
    <row r="172" spans="1:24" x14ac:dyDescent="0.2">
      <c r="A172" s="3">
        <v>2013</v>
      </c>
      <c r="B172" s="3">
        <v>6</v>
      </c>
      <c r="C172" s="4" t="s">
        <v>5</v>
      </c>
      <c r="D172" s="3">
        <v>105.614555041963</v>
      </c>
      <c r="E172" s="3">
        <v>9343.9228758999998</v>
      </c>
      <c r="F172" s="3">
        <v>687277.22522916668</v>
      </c>
      <c r="G172" s="3">
        <v>1364.1863229999999</v>
      </c>
      <c r="H172" s="3">
        <v>7219.2284307</v>
      </c>
      <c r="I172" s="3">
        <v>22.168917550065714</v>
      </c>
      <c r="J172" s="3">
        <v>16.195823668485037</v>
      </c>
      <c r="K172" s="3">
        <f t="shared" si="17"/>
        <v>5.9730938815806773</v>
      </c>
      <c r="L172" s="3">
        <v>760.5081222000008</v>
      </c>
      <c r="M172" s="3">
        <v>878.10280000000012</v>
      </c>
      <c r="N172" s="3">
        <f t="shared" si="18"/>
        <v>9.3975818471791683</v>
      </c>
      <c r="O172" s="3">
        <v>13595566</v>
      </c>
      <c r="P172" s="3">
        <v>45.018999999999998</v>
      </c>
      <c r="Q172" s="3">
        <v>26.257967997040094</v>
      </c>
      <c r="R172" s="3">
        <f t="shared" si="19"/>
        <v>8.139066774208036</v>
      </c>
      <c r="S172" s="3">
        <f t="shared" si="20"/>
        <v>20.572811164334922</v>
      </c>
      <c r="T172" s="3">
        <f t="shared" si="21"/>
        <v>1922.3076085999999</v>
      </c>
      <c r="U172" s="3">
        <v>22.349742309905899</v>
      </c>
      <c r="V172" s="3">
        <v>1.6458176297306799</v>
      </c>
      <c r="W172">
        <f t="shared" si="22"/>
        <v>7.4239873282662874</v>
      </c>
      <c r="X172" s="3">
        <v>0.58938333277187605</v>
      </c>
    </row>
    <row r="173" spans="1:24" x14ac:dyDescent="0.2">
      <c r="A173" s="3">
        <v>2014</v>
      </c>
      <c r="B173" s="3">
        <v>6</v>
      </c>
      <c r="C173" s="4" t="s">
        <v>5</v>
      </c>
      <c r="D173" s="3">
        <v>104.46308699623999</v>
      </c>
      <c r="E173" s="3">
        <v>9775.0390000000007</v>
      </c>
      <c r="F173" s="3">
        <v>699701.03737154545</v>
      </c>
      <c r="G173" s="3">
        <v>1440.3150000000001</v>
      </c>
      <c r="H173" s="3">
        <v>7259.973</v>
      </c>
      <c r="I173" s="3">
        <v>23.479650567123056</v>
      </c>
      <c r="J173" s="3">
        <v>17.310815844315304</v>
      </c>
      <c r="K173" s="3">
        <f t="shared" si="17"/>
        <v>6.1688347228077518</v>
      </c>
      <c r="L173" s="3">
        <v>1074.751</v>
      </c>
      <c r="M173" s="3">
        <v>953.75389999999652</v>
      </c>
      <c r="N173" s="3">
        <f t="shared" si="18"/>
        <v>9.757034217459351</v>
      </c>
      <c r="O173" s="3">
        <v>13970308</v>
      </c>
      <c r="P173" s="3">
        <v>45.436</v>
      </c>
      <c r="Q173" s="3">
        <v>27.26529583072405</v>
      </c>
      <c r="R173" s="3">
        <f t="shared" si="19"/>
        <v>10.994851273739162</v>
      </c>
      <c r="S173" s="3">
        <f t="shared" si="20"/>
        <v>20.903456241964861</v>
      </c>
      <c r="T173" s="3">
        <f t="shared" si="21"/>
        <v>2043.3209999999997</v>
      </c>
      <c r="U173" s="3">
        <v>21.778296741322499</v>
      </c>
      <c r="V173" s="3">
        <v>2.0361312113435002</v>
      </c>
      <c r="W173">
        <f t="shared" si="22"/>
        <v>8.6718974182458872</v>
      </c>
      <c r="X173" s="3">
        <v>0.61358704475234205</v>
      </c>
    </row>
    <row r="174" spans="1:24" x14ac:dyDescent="0.2">
      <c r="A174" s="3">
        <v>2015</v>
      </c>
      <c r="B174" s="3">
        <v>6</v>
      </c>
      <c r="C174" s="4" t="s">
        <v>5</v>
      </c>
      <c r="D174" s="3">
        <v>104.604333556103</v>
      </c>
      <c r="E174" s="3">
        <v>10508.65</v>
      </c>
      <c r="F174" s="3">
        <v>731994.81115486077</v>
      </c>
      <c r="G174" s="3">
        <v>1502.6610000000001</v>
      </c>
      <c r="H174" s="3">
        <v>7631.7349999999997</v>
      </c>
      <c r="I174" s="3">
        <v>23.000625269658805</v>
      </c>
      <c r="J174" s="3">
        <v>16.749803327734771</v>
      </c>
      <c r="K174" s="3">
        <f t="shared" si="17"/>
        <v>6.2508219419240341</v>
      </c>
      <c r="L174" s="3">
        <v>1374.2539999999999</v>
      </c>
      <c r="M174" s="3">
        <v>1039.2050000000004</v>
      </c>
      <c r="N174" s="3">
        <f t="shared" si="18"/>
        <v>9.8890437877367745</v>
      </c>
      <c r="O174" s="3">
        <v>14356181</v>
      </c>
      <c r="P174" s="3">
        <v>45.862000000000002</v>
      </c>
      <c r="Q174" s="3">
        <v>27.253668920189178</v>
      </c>
      <c r="R174" s="3">
        <f t="shared" si="19"/>
        <v>13.077360079553511</v>
      </c>
      <c r="S174" s="3">
        <f t="shared" si="20"/>
        <v>20.550099203989095</v>
      </c>
      <c r="T174" s="3">
        <f t="shared" si="21"/>
        <v>2159.538</v>
      </c>
      <c r="U174" s="3">
        <v>22.6771945016724</v>
      </c>
      <c r="V174" s="3">
        <v>2.3019493464907401</v>
      </c>
      <c r="W174">
        <f t="shared" si="22"/>
        <v>10.008203340138534</v>
      </c>
      <c r="X174" s="3">
        <v>0.64679457579979005</v>
      </c>
    </row>
    <row r="175" spans="1:24" x14ac:dyDescent="0.2">
      <c r="A175" s="3">
        <v>2016</v>
      </c>
      <c r="B175" s="3">
        <v>6</v>
      </c>
      <c r="C175" s="4" t="s">
        <v>5</v>
      </c>
      <c r="D175" s="3">
        <v>105.48016989023</v>
      </c>
      <c r="E175" s="3">
        <v>11283.396000000001</v>
      </c>
      <c r="F175" s="3">
        <v>764905.68053540296</v>
      </c>
      <c r="G175" s="3">
        <v>1583.2049999999999</v>
      </c>
      <c r="H175" s="3">
        <v>8078.1779999999999</v>
      </c>
      <c r="I175" s="3">
        <v>24.006299898541183</v>
      </c>
      <c r="J175" s="3">
        <v>15.56291606268184</v>
      </c>
      <c r="K175" s="3">
        <f t="shared" si="17"/>
        <v>8.4433838358593434</v>
      </c>
      <c r="L175" s="3">
        <v>1622.0129999999999</v>
      </c>
      <c r="M175" s="3">
        <v>1173.7037000000009</v>
      </c>
      <c r="N175" s="3">
        <f t="shared" si="18"/>
        <v>10.402042966496975</v>
      </c>
      <c r="O175" s="3">
        <v>14751356</v>
      </c>
      <c r="P175" s="3">
        <v>46.295999999999999</v>
      </c>
      <c r="Q175" s="3">
        <v>27.753347698305635</v>
      </c>
      <c r="R175" s="3">
        <f t="shared" si="19"/>
        <v>14.375220013549111</v>
      </c>
      <c r="S175" s="3">
        <f t="shared" si="20"/>
        <v>22.474664843811205</v>
      </c>
      <c r="T175" s="3">
        <f t="shared" si="21"/>
        <v>2535.9054339999998</v>
      </c>
      <c r="U175" s="3">
        <v>21.560858096268198</v>
      </c>
      <c r="V175" s="3">
        <v>2.4811032068713899</v>
      </c>
      <c r="W175">
        <f t="shared" si="22"/>
        <v>10.335217077839479</v>
      </c>
      <c r="X175" s="3">
        <v>0.68690634271181605</v>
      </c>
    </row>
    <row r="176" spans="1:24" x14ac:dyDescent="0.2">
      <c r="A176" s="3">
        <v>2017</v>
      </c>
      <c r="B176" s="3">
        <v>6</v>
      </c>
      <c r="C176" s="4" t="s">
        <v>5</v>
      </c>
      <c r="D176" s="3">
        <v>106.870560070658</v>
      </c>
      <c r="E176" s="3">
        <v>12191.796</v>
      </c>
      <c r="F176" s="3">
        <v>804325.27347483893</v>
      </c>
      <c r="G176" s="3">
        <v>1662.2260000000001</v>
      </c>
      <c r="H176" s="3">
        <v>8582.4840000000004</v>
      </c>
      <c r="I176" s="3">
        <v>25.909911064784875</v>
      </c>
      <c r="J176" s="3">
        <v>16.79951801768993</v>
      </c>
      <c r="K176" s="3">
        <f t="shared" si="17"/>
        <v>9.110393047094945</v>
      </c>
      <c r="L176" s="3">
        <v>1947.086</v>
      </c>
      <c r="M176" s="3">
        <v>1247.7799000000041</v>
      </c>
      <c r="N176" s="3">
        <f t="shared" si="18"/>
        <v>10.234586438290176</v>
      </c>
      <c r="O176" s="3">
        <v>15157793</v>
      </c>
      <c r="P176" s="3">
        <v>46.74</v>
      </c>
      <c r="Q176" s="3">
        <v>29.622758427512569</v>
      </c>
      <c r="R176" s="3">
        <f t="shared" si="19"/>
        <v>15.970460791830835</v>
      </c>
      <c r="S176" s="3">
        <f t="shared" si="20"/>
        <v>22.744364612892142</v>
      </c>
      <c r="T176" s="3">
        <f t="shared" si="21"/>
        <v>2772.9465350999999</v>
      </c>
      <c r="U176" s="3">
        <v>21.930083147716701</v>
      </c>
      <c r="V176" s="3">
        <v>2.8018538039842502</v>
      </c>
      <c r="W176">
        <f t="shared" si="22"/>
        <v>10.813830263556381</v>
      </c>
      <c r="X176" s="3">
        <v>0.64658489530764796</v>
      </c>
    </row>
    <row r="177" spans="1:24" x14ac:dyDescent="0.2">
      <c r="A177" s="3">
        <v>2018</v>
      </c>
      <c r="B177" s="3">
        <v>6</v>
      </c>
      <c r="C177" s="4" t="s">
        <v>5</v>
      </c>
      <c r="D177" s="3">
        <v>107.363218008605</v>
      </c>
      <c r="E177" s="3">
        <v>12840.09</v>
      </c>
      <c r="F177" s="3">
        <v>824408.66909719992</v>
      </c>
      <c r="G177" s="3">
        <v>1769.9590000000001</v>
      </c>
      <c r="H177" s="3">
        <v>8918.6090000000004</v>
      </c>
      <c r="I177" s="3">
        <v>28.340873887955613</v>
      </c>
      <c r="J177" s="3">
        <v>19.842850273635154</v>
      </c>
      <c r="K177" s="3">
        <f t="shared" si="17"/>
        <v>8.4980236143204593</v>
      </c>
      <c r="L177" s="3">
        <v>2151.5220000000004</v>
      </c>
      <c r="M177" s="3">
        <v>1348.3640000000021</v>
      </c>
      <c r="N177" s="3">
        <f t="shared" si="18"/>
        <v>10.50120365199934</v>
      </c>
      <c r="O177" s="3">
        <v>15574909</v>
      </c>
      <c r="P177" s="3">
        <v>47.192</v>
      </c>
      <c r="Q177" s="3">
        <v>29.512986279691184</v>
      </c>
      <c r="R177" s="3">
        <f t="shared" si="19"/>
        <v>16.756284418567162</v>
      </c>
      <c r="S177" s="3">
        <f t="shared" si="20"/>
        <v>22.282654407406802</v>
      </c>
      <c r="T177" s="3">
        <f t="shared" si="21"/>
        <v>2861.1128803000001</v>
      </c>
      <c r="U177" s="3">
        <v>22.9490914783308</v>
      </c>
      <c r="V177" s="3">
        <v>3.6676580927392299</v>
      </c>
      <c r="W177">
        <f t="shared" si="22"/>
        <v>12.941231478038233</v>
      </c>
      <c r="X177" s="3">
        <v>0.65339707602786001</v>
      </c>
    </row>
    <row r="178" spans="1:24" x14ac:dyDescent="0.2">
      <c r="A178" s="3">
        <v>2019</v>
      </c>
      <c r="B178" s="3">
        <v>6</v>
      </c>
      <c r="C178" s="4" t="s">
        <v>5</v>
      </c>
      <c r="D178" s="3">
        <v>109.252930368352</v>
      </c>
      <c r="E178" s="3">
        <v>13712.659</v>
      </c>
      <c r="F178" s="3">
        <v>856999.35521897336</v>
      </c>
      <c r="G178" s="3">
        <v>1920.8209999999999</v>
      </c>
      <c r="H178" s="3">
        <v>9365.2900000000009</v>
      </c>
      <c r="I178" s="3">
        <v>29.580260782390926</v>
      </c>
      <c r="J178" s="3">
        <v>22.63744147798031</v>
      </c>
      <c r="K178" s="3">
        <f t="shared" si="17"/>
        <v>6.9428193044106159</v>
      </c>
      <c r="L178" s="3">
        <v>2426.5479999999998</v>
      </c>
      <c r="M178" s="3">
        <v>1479.8066069951979</v>
      </c>
      <c r="N178" s="3">
        <f t="shared" si="18"/>
        <v>10.791536542950555</v>
      </c>
      <c r="O178" s="3">
        <v>16000781</v>
      </c>
      <c r="P178" s="3">
        <v>47.652999999999999</v>
      </c>
      <c r="Q178" s="3">
        <v>29.482356412421545</v>
      </c>
      <c r="R178" s="3">
        <f t="shared" si="19"/>
        <v>17.695678132155113</v>
      </c>
      <c r="S178" s="3">
        <f t="shared" si="20"/>
        <v>20.95046727407135</v>
      </c>
      <c r="T178" s="3">
        <f t="shared" si="21"/>
        <v>2872.8661361999998</v>
      </c>
      <c r="U178" s="3">
        <v>24.983134197386502</v>
      </c>
      <c r="V178" s="3">
        <v>4.5524824922151303</v>
      </c>
      <c r="W178">
        <f t="shared" si="22"/>
        <v>15.390271660232335</v>
      </c>
      <c r="X178" s="3">
        <v>0.76857498393359702</v>
      </c>
    </row>
    <row r="179" spans="1:24" x14ac:dyDescent="0.2">
      <c r="A179" s="3">
        <v>2020</v>
      </c>
      <c r="B179" s="3">
        <v>6</v>
      </c>
      <c r="C179" s="4" t="s">
        <v>5</v>
      </c>
      <c r="D179" s="3">
        <v>112.031392832995</v>
      </c>
      <c r="E179" s="3">
        <v>14119.42</v>
      </c>
      <c r="F179" s="3">
        <v>859048.24252925871</v>
      </c>
      <c r="G179" s="3">
        <v>2016.287</v>
      </c>
      <c r="H179" s="3">
        <v>9704.6389999999992</v>
      </c>
      <c r="I179" s="3">
        <v>30.409965550284639</v>
      </c>
      <c r="J179" s="3">
        <v>22.569491470612814</v>
      </c>
      <c r="K179" s="3">
        <f t="shared" si="17"/>
        <v>7.8404740796718251</v>
      </c>
      <c r="L179" s="3">
        <v>2398.4940000000001</v>
      </c>
      <c r="M179" s="3">
        <v>1500.7729000000008</v>
      </c>
      <c r="N179" s="3">
        <f t="shared" si="18"/>
        <v>10.629139865518562</v>
      </c>
      <c r="O179" s="3">
        <v>16436120</v>
      </c>
      <c r="P179" s="3">
        <v>48.122</v>
      </c>
      <c r="Q179" s="3">
        <v>29.274460282362874</v>
      </c>
      <c r="R179" s="3">
        <f t="shared" si="19"/>
        <v>16.98719919090161</v>
      </c>
      <c r="S179" s="3">
        <f t="shared" si="20"/>
        <v>22.12071363625418</v>
      </c>
      <c r="T179" s="3">
        <f t="shared" si="21"/>
        <v>3123.3164653000003</v>
      </c>
      <c r="U179" s="3">
        <v>20.700552855570599</v>
      </c>
      <c r="V179" s="3">
        <v>7.5239514023761904</v>
      </c>
      <c r="W179">
        <f t="shared" si="22"/>
        <v>24.741729450284645</v>
      </c>
      <c r="X179" s="3">
        <v>0.649800561203009</v>
      </c>
    </row>
    <row r="180" spans="1:24" x14ac:dyDescent="0.2">
      <c r="A180" s="3">
        <v>2021</v>
      </c>
      <c r="B180" s="3">
        <v>6</v>
      </c>
      <c r="C180" s="4" t="s">
        <v>5</v>
      </c>
      <c r="D180" s="3">
        <v>114.47403881267201</v>
      </c>
      <c r="E180" s="3">
        <v>15287.932000000001</v>
      </c>
      <c r="F180" s="3">
        <v>905859.19538867741</v>
      </c>
      <c r="G180" s="3">
        <v>2300.2269999999999</v>
      </c>
      <c r="H180" s="3">
        <v>10134.513999999999</v>
      </c>
      <c r="I180" s="3">
        <v>34.030535147592232</v>
      </c>
      <c r="J180" s="3">
        <v>25.911663492485442</v>
      </c>
      <c r="K180" s="3">
        <f t="shared" si="17"/>
        <v>8.1188716551067905</v>
      </c>
      <c r="L180" s="3">
        <v>2853.1910000000003</v>
      </c>
      <c r="M180" s="3">
        <v>1717.1666000000027</v>
      </c>
      <c r="N180" s="3">
        <f t="shared" si="18"/>
        <v>11.232170577420167</v>
      </c>
      <c r="O180" s="3">
        <v>16876720</v>
      </c>
      <c r="P180" s="3">
        <v>48.6</v>
      </c>
      <c r="Q180" s="3">
        <v>29.821750907840251</v>
      </c>
      <c r="R180" s="3">
        <f t="shared" si="19"/>
        <v>18.663027805199555</v>
      </c>
      <c r="S180" s="3">
        <f t="shared" si="20"/>
        <v>23.164902733737961</v>
      </c>
      <c r="T180" s="3">
        <f t="shared" si="21"/>
        <v>3541.4345778000006</v>
      </c>
      <c r="U180" s="3">
        <v>24.591063068569401</v>
      </c>
      <c r="V180" s="3">
        <v>8.0956624379810602</v>
      </c>
      <c r="W180">
        <f t="shared" si="22"/>
        <v>23.789406786786465</v>
      </c>
      <c r="X180" s="3">
        <v>0.68699435889663796</v>
      </c>
    </row>
    <row r="181" spans="1:24" x14ac:dyDescent="0.2">
      <c r="A181" s="3">
        <v>2022</v>
      </c>
      <c r="B181" s="3">
        <v>6</v>
      </c>
      <c r="C181" s="4" t="s">
        <v>5</v>
      </c>
      <c r="D181" s="3">
        <v>125.57437914780699</v>
      </c>
      <c r="E181" s="3">
        <v>17268.431929200004</v>
      </c>
      <c r="F181" s="3">
        <v>997227.08328942047</v>
      </c>
      <c r="G181" s="3">
        <v>2668.9020188999998</v>
      </c>
      <c r="H181" s="3">
        <v>11647.078348700001</v>
      </c>
      <c r="I181" s="3">
        <v>34.370957110840386</v>
      </c>
      <c r="J181" s="3">
        <v>25.851823546012113</v>
      </c>
      <c r="K181" s="3">
        <f t="shared" si="17"/>
        <v>8.5191335648282731</v>
      </c>
      <c r="L181" s="3">
        <v>2952.4515616000026</v>
      </c>
      <c r="M181" s="3">
        <v>1559.3992522779549</v>
      </c>
      <c r="N181" s="3">
        <f t="shared" si="18"/>
        <v>9.0303465808096526</v>
      </c>
      <c r="O181" s="3">
        <v>17316449</v>
      </c>
      <c r="P181" s="3">
        <v>49.085999999999999</v>
      </c>
      <c r="Q181" s="3">
        <v>32.273694698220282</v>
      </c>
      <c r="R181" s="3">
        <f t="shared" si="19"/>
        <v>17.097392361419704</v>
      </c>
      <c r="S181" s="3">
        <f t="shared" si="20"/>
        <v>23.974514978974092</v>
      </c>
      <c r="T181" s="3">
        <f t="shared" si="21"/>
        <v>4140.0227994999996</v>
      </c>
      <c r="U181" s="3">
        <v>25.253255761607701</v>
      </c>
      <c r="V181" s="3">
        <v>8.6673734735859291</v>
      </c>
      <c r="W181">
        <f t="shared" si="22"/>
        <v>25.217143199228204</v>
      </c>
      <c r="X181" s="3">
        <v>0.68519610148421195</v>
      </c>
    </row>
    <row r="182" spans="1:24" x14ac:dyDescent="0.2">
      <c r="A182" s="3">
        <v>1993</v>
      </c>
      <c r="B182" s="3">
        <v>7</v>
      </c>
      <c r="C182" s="4" t="s">
        <v>6</v>
      </c>
      <c r="D182" s="3">
        <v>39.463754513210603</v>
      </c>
      <c r="E182" s="3">
        <v>474.64437299999997</v>
      </c>
      <c r="F182" s="3">
        <v>116380.27266628612</v>
      </c>
      <c r="G182" s="3">
        <v>60.539197600000001</v>
      </c>
      <c r="H182" s="3">
        <v>442.30059290000003</v>
      </c>
      <c r="I182" s="3">
        <v>8.1322765202148517</v>
      </c>
      <c r="J182" s="3">
        <f t="shared" ref="J182:J187" si="23">0.84*I182</f>
        <v>6.8311122769804751</v>
      </c>
      <c r="K182" s="3">
        <f t="shared" si="17"/>
        <v>1.3011642432343766</v>
      </c>
      <c r="L182" s="3">
        <v>-28.195417499999998</v>
      </c>
      <c r="M182" s="3">
        <v>3.3180001157750438</v>
      </c>
      <c r="N182" s="3">
        <f t="shared" si="18"/>
        <v>0.69904971058722398</v>
      </c>
      <c r="O182" s="3">
        <v>4078392</v>
      </c>
      <c r="P182" s="3">
        <v>29.847999999999999</v>
      </c>
      <c r="Q182" s="3">
        <v>21.467230161390745</v>
      </c>
      <c r="R182" s="3">
        <f t="shared" si="19"/>
        <v>-5.9403248208317008</v>
      </c>
      <c r="S182" s="3">
        <f t="shared" si="20"/>
        <v>14.055807728705551</v>
      </c>
      <c r="T182" s="3">
        <f t="shared" si="21"/>
        <v>66.715100464000002</v>
      </c>
      <c r="U182" s="3">
        <v>17.943538730206299</v>
      </c>
      <c r="V182" s="3">
        <v>-1.10819811615042</v>
      </c>
      <c r="W182">
        <f t="shared" si="22"/>
        <v>-13.627157332829379</v>
      </c>
      <c r="X182" s="3">
        <v>0.15523274859307301</v>
      </c>
    </row>
    <row r="183" spans="1:24" x14ac:dyDescent="0.2">
      <c r="A183" s="3">
        <v>1994</v>
      </c>
      <c r="B183" s="3">
        <v>7</v>
      </c>
      <c r="C183" s="4" t="s">
        <v>6</v>
      </c>
      <c r="D183" s="3">
        <v>54.918852892506997</v>
      </c>
      <c r="E183" s="3">
        <v>741.37006550000001</v>
      </c>
      <c r="F183" s="3">
        <v>181148.38775334676</v>
      </c>
      <c r="G183" s="3">
        <v>77.313495200000006</v>
      </c>
      <c r="H183" s="3">
        <v>619.94564790000004</v>
      </c>
      <c r="I183" s="3">
        <v>8.9396882318551079</v>
      </c>
      <c r="J183" s="3">
        <f t="shared" si="23"/>
        <v>7.5093381147582905</v>
      </c>
      <c r="K183" s="3">
        <f t="shared" si="17"/>
        <v>1.4303501170968174</v>
      </c>
      <c r="L183" s="3">
        <v>44.1109224</v>
      </c>
      <c r="M183" s="3">
        <v>8.4979999983704069</v>
      </c>
      <c r="N183" s="3">
        <f t="shared" si="18"/>
        <v>1.1462561538196347</v>
      </c>
      <c r="O183" s="3">
        <v>4092612</v>
      </c>
      <c r="P183" s="3">
        <v>30.274999999999999</v>
      </c>
      <c r="Q183" s="3">
        <v>13.73718804404573</v>
      </c>
      <c r="R183" s="3">
        <f t="shared" si="19"/>
        <v>5.9499195412280912</v>
      </c>
      <c r="S183" s="3">
        <f t="shared" si="20"/>
        <v>11.858812068532327</v>
      </c>
      <c r="T183" s="3">
        <f t="shared" si="21"/>
        <v>87.917682800000023</v>
      </c>
      <c r="U183" s="3">
        <v>22.480000940906599</v>
      </c>
      <c r="V183" s="3">
        <v>-0.244547235499354</v>
      </c>
      <c r="W183">
        <f t="shared" si="22"/>
        <v>-2.7355230871245619</v>
      </c>
      <c r="X183" s="3">
        <v>0.221594424294314</v>
      </c>
    </row>
    <row r="184" spans="1:24" x14ac:dyDescent="0.2">
      <c r="A184" s="3">
        <v>1995</v>
      </c>
      <c r="B184" s="3">
        <v>7</v>
      </c>
      <c r="C184" s="4" t="s">
        <v>6</v>
      </c>
      <c r="D184" s="3">
        <v>63.943944478624601</v>
      </c>
      <c r="E184" s="3">
        <v>888.15904939999996</v>
      </c>
      <c r="F184" s="3">
        <v>207534.84100957902</v>
      </c>
      <c r="G184" s="3">
        <v>85.352786399999999</v>
      </c>
      <c r="H184" s="3">
        <v>754.62150489999999</v>
      </c>
      <c r="I184" s="3">
        <v>10.122146090920637</v>
      </c>
      <c r="J184" s="3">
        <f t="shared" si="23"/>
        <v>8.5026027163733353</v>
      </c>
      <c r="K184" s="3">
        <f t="shared" si="17"/>
        <v>1.6195433745473018</v>
      </c>
      <c r="L184" s="3">
        <v>48.184758099999989</v>
      </c>
      <c r="M184" s="3">
        <v>7.4979999999999984</v>
      </c>
      <c r="N184" s="3">
        <f t="shared" si="18"/>
        <v>0.84421816172061837</v>
      </c>
      <c r="O184" s="3">
        <v>4279566</v>
      </c>
      <c r="P184" s="3">
        <v>30.704999999999998</v>
      </c>
      <c r="Q184" s="3">
        <v>14.680929061983388</v>
      </c>
      <c r="R184" s="3">
        <f t="shared" si="19"/>
        <v>5.42523978476056</v>
      </c>
      <c r="S184" s="3">
        <f t="shared" si="20"/>
        <v>11.229622386595929</v>
      </c>
      <c r="T184" s="3">
        <f t="shared" si="21"/>
        <v>99.736907439999996</v>
      </c>
      <c r="U184" s="3">
        <v>23.8695983724106</v>
      </c>
      <c r="V184" s="3">
        <v>-0.43911054023878499</v>
      </c>
      <c r="W184">
        <f t="shared" si="22"/>
        <v>-4.3381169990488315</v>
      </c>
      <c r="X184" s="3">
        <v>0.22838764491539601</v>
      </c>
    </row>
    <row r="185" spans="1:24" x14ac:dyDescent="0.2">
      <c r="A185" s="3">
        <v>1996</v>
      </c>
      <c r="B185" s="3">
        <v>7</v>
      </c>
      <c r="C185" s="4" t="s">
        <v>6</v>
      </c>
      <c r="D185" s="3">
        <v>66.9413168760601</v>
      </c>
      <c r="E185" s="3">
        <v>1018.720456</v>
      </c>
      <c r="F185" s="3">
        <v>229137.93637844271</v>
      </c>
      <c r="G185" s="3">
        <v>97.065251200000006</v>
      </c>
      <c r="H185" s="3">
        <v>903.34870750000005</v>
      </c>
      <c r="I185" s="3">
        <v>12.778714016517206</v>
      </c>
      <c r="J185" s="3">
        <f t="shared" si="23"/>
        <v>10.734119773874452</v>
      </c>
      <c r="K185" s="3">
        <f t="shared" si="17"/>
        <v>2.0445942426427539</v>
      </c>
      <c r="L185" s="3">
        <v>18.306497399999998</v>
      </c>
      <c r="M185" s="3">
        <v>15.024999999999993</v>
      </c>
      <c r="N185" s="3">
        <f t="shared" si="18"/>
        <v>1.4748893979213462</v>
      </c>
      <c r="O185" s="3">
        <v>4445883</v>
      </c>
      <c r="P185" s="3">
        <v>31.138999999999999</v>
      </c>
      <c r="Q185" s="3">
        <v>13.76462985249017</v>
      </c>
      <c r="R185" s="3">
        <f t="shared" si="19"/>
        <v>1.7970089136994809</v>
      </c>
      <c r="S185" s="3">
        <f t="shared" si="20"/>
        <v>11.572747979844237</v>
      </c>
      <c r="T185" s="3">
        <f t="shared" si="21"/>
        <v>117.89395099200001</v>
      </c>
      <c r="U185" s="3">
        <v>24.491507030266199</v>
      </c>
      <c r="V185" s="3">
        <v>0.113181196392899</v>
      </c>
      <c r="W185">
        <f t="shared" si="22"/>
        <v>0.88570098874273218</v>
      </c>
      <c r="X185" s="3">
        <v>0.30513623502912701</v>
      </c>
    </row>
    <row r="186" spans="1:24" x14ac:dyDescent="0.2">
      <c r="A186" s="3">
        <v>1997</v>
      </c>
      <c r="B186" s="3">
        <v>7</v>
      </c>
      <c r="C186" s="4" t="s">
        <v>6</v>
      </c>
      <c r="D186" s="3">
        <v>72.464527839431199</v>
      </c>
      <c r="E186" s="3">
        <v>1188.9093264999999</v>
      </c>
      <c r="F186" s="3">
        <v>258877.81874993196</v>
      </c>
      <c r="G186" s="3">
        <v>97.065251200000006</v>
      </c>
      <c r="H186" s="3">
        <v>1175.052011</v>
      </c>
      <c r="I186" s="3">
        <v>9.66362462125071</v>
      </c>
      <c r="J186" s="3">
        <f t="shared" si="23"/>
        <v>8.1174446818505963</v>
      </c>
      <c r="K186" s="3">
        <f t="shared" ref="K186:K211" si="24">I186-J186</f>
        <v>1.5461799394001137</v>
      </c>
      <c r="L186" s="3">
        <v>-83.207935599999999</v>
      </c>
      <c r="M186" s="3">
        <v>15.327000000000009</v>
      </c>
      <c r="N186" s="3">
        <f t="shared" si="18"/>
        <v>1.2891647544830671</v>
      </c>
      <c r="O186" s="3">
        <v>4592550</v>
      </c>
      <c r="P186" s="3">
        <v>31.576000000000001</v>
      </c>
      <c r="Q186" s="3">
        <v>13.01714071464137</v>
      </c>
      <c r="R186" s="3">
        <f t="shared" si="19"/>
        <v>-6.9986780106228741</v>
      </c>
      <c r="S186" s="3">
        <f t="shared" si="20"/>
        <v>9.710406515513192</v>
      </c>
      <c r="T186" s="3">
        <f t="shared" si="21"/>
        <v>115.44792870400001</v>
      </c>
      <c r="U186" s="3">
        <v>21.322063217913499</v>
      </c>
      <c r="V186" s="3">
        <v>0.60189619515109305</v>
      </c>
      <c r="W186">
        <f t="shared" si="22"/>
        <v>6.2284724287354711</v>
      </c>
      <c r="X186" s="3">
        <v>0.16629105834449301</v>
      </c>
    </row>
    <row r="187" spans="1:24" x14ac:dyDescent="0.2">
      <c r="A187" s="3">
        <v>1998</v>
      </c>
      <c r="B187" s="3">
        <v>7</v>
      </c>
      <c r="C187" s="4" t="s">
        <v>6</v>
      </c>
      <c r="D187" s="3">
        <v>73.171302192123903</v>
      </c>
      <c r="E187" s="3">
        <v>1272.5724614999999</v>
      </c>
      <c r="F187" s="3">
        <v>269139.70537383755</v>
      </c>
      <c r="G187" s="3">
        <v>109.5620018</v>
      </c>
      <c r="H187" s="3">
        <v>1216.4909941999999</v>
      </c>
      <c r="I187" s="3">
        <v>12.180768206887684</v>
      </c>
      <c r="J187" s="3">
        <f t="shared" si="23"/>
        <v>10.231845293785655</v>
      </c>
      <c r="K187" s="3">
        <f t="shared" si="24"/>
        <v>1.9489229131020291</v>
      </c>
      <c r="L187" s="3">
        <v>-53.480534499999997</v>
      </c>
      <c r="M187" s="3">
        <v>10.956000000000003</v>
      </c>
      <c r="N187" s="3">
        <f t="shared" si="18"/>
        <v>0.86093329310976952</v>
      </c>
      <c r="O187" s="3">
        <v>4728297</v>
      </c>
      <c r="P187" s="3">
        <v>32.015999999999998</v>
      </c>
      <c r="Q187" s="3">
        <v>12.720375844782495</v>
      </c>
      <c r="R187" s="3">
        <f t="shared" si="19"/>
        <v>-4.2025531840412214</v>
      </c>
      <c r="S187" s="3">
        <f t="shared" si="20"/>
        <v>10.558413147619413</v>
      </c>
      <c r="T187" s="3">
        <f t="shared" si="21"/>
        <v>134.36345808799999</v>
      </c>
      <c r="U187" s="3">
        <v>21.8455150972163</v>
      </c>
      <c r="V187" s="3">
        <v>0.51533411246932004</v>
      </c>
      <c r="W187">
        <f t="shared" si="22"/>
        <v>4.2307193086386903</v>
      </c>
      <c r="X187" s="3">
        <v>0.25370656707901401</v>
      </c>
    </row>
    <row r="188" spans="1:24" x14ac:dyDescent="0.2">
      <c r="A188" s="3">
        <v>1999</v>
      </c>
      <c r="B188" s="3">
        <v>7</v>
      </c>
      <c r="C188" s="4" t="s">
        <v>6</v>
      </c>
      <c r="D188" s="3">
        <v>73.132365089853806</v>
      </c>
      <c r="E188" s="3">
        <v>1318.6975289</v>
      </c>
      <c r="F188" s="3">
        <v>270894.31217428477</v>
      </c>
      <c r="G188" s="3">
        <v>101.6976719</v>
      </c>
      <c r="H188" s="3">
        <v>1271.6033801999999</v>
      </c>
      <c r="I188" s="3">
        <v>9.9600928508269089</v>
      </c>
      <c r="J188" s="3">
        <f>0.84*I188</f>
        <v>8.3664779946946037</v>
      </c>
      <c r="K188" s="3">
        <f t="shared" si="24"/>
        <v>1.5936148561323051</v>
      </c>
      <c r="L188" s="3">
        <v>-54.603523199999998</v>
      </c>
      <c r="M188" s="3">
        <v>14.070838198591362</v>
      </c>
      <c r="N188" s="3">
        <f t="shared" si="18"/>
        <v>1.0670254467170073</v>
      </c>
      <c r="O188" s="3">
        <v>4867941</v>
      </c>
      <c r="P188" s="3">
        <v>32.46</v>
      </c>
      <c r="Q188" s="3">
        <v>11.113314220149215</v>
      </c>
      <c r="R188" s="3">
        <f t="shared" si="19"/>
        <v>-4.1407162752134585</v>
      </c>
      <c r="S188" s="3">
        <f t="shared" si="20"/>
        <v>9.3055935071298368</v>
      </c>
      <c r="T188" s="3">
        <f t="shared" si="21"/>
        <v>122.712631628</v>
      </c>
      <c r="U188" s="3">
        <v>21.248237830075499</v>
      </c>
      <c r="V188" s="3">
        <v>0.70425550943033899</v>
      </c>
      <c r="W188">
        <f t="shared" si="22"/>
        <v>7.0707725317226346</v>
      </c>
      <c r="X188" s="3">
        <v>0.35090811495044799</v>
      </c>
    </row>
    <row r="189" spans="1:24" x14ac:dyDescent="0.2">
      <c r="A189" s="3">
        <v>2000</v>
      </c>
      <c r="B189" s="3">
        <v>7</v>
      </c>
      <c r="C189" s="4" t="s">
        <v>6</v>
      </c>
      <c r="D189" s="3">
        <v>74.494532876779701</v>
      </c>
      <c r="E189" s="3">
        <v>1439.8494579999999</v>
      </c>
      <c r="F189" s="3">
        <v>287507.86645860103</v>
      </c>
      <c r="G189" s="3">
        <v>142.52971199999999</v>
      </c>
      <c r="H189" s="3">
        <v>1221.2930475999999</v>
      </c>
      <c r="I189" s="3">
        <v>10.936522969472827</v>
      </c>
      <c r="J189" s="3">
        <v>8.9724287481726428</v>
      </c>
      <c r="K189" s="3">
        <f t="shared" si="24"/>
        <v>1.9640942213001846</v>
      </c>
      <c r="L189" s="3">
        <v>76.026698499999995</v>
      </c>
      <c r="M189" s="3">
        <v>24.313463599613559</v>
      </c>
      <c r="N189" s="3">
        <f t="shared" si="18"/>
        <v>1.6886115048017445</v>
      </c>
      <c r="O189" s="3">
        <v>5008035</v>
      </c>
      <c r="P189" s="3">
        <v>32.906999999999996</v>
      </c>
      <c r="Q189" s="3">
        <v>10.25058551642001</v>
      </c>
      <c r="R189" s="3">
        <f t="shared" si="19"/>
        <v>5.2801838468310205</v>
      </c>
      <c r="S189" s="3">
        <f t="shared" si="20"/>
        <v>11.86302575251586</v>
      </c>
      <c r="T189" s="3">
        <f t="shared" si="21"/>
        <v>170.80971200000005</v>
      </c>
      <c r="U189" s="3">
        <v>20.764601350428102</v>
      </c>
      <c r="V189" s="3">
        <v>2.6052723631334</v>
      </c>
      <c r="W189">
        <f t="shared" si="22"/>
        <v>23.821760996666946</v>
      </c>
      <c r="X189" s="3">
        <v>0.253392797773977</v>
      </c>
    </row>
    <row r="190" spans="1:24" x14ac:dyDescent="0.2">
      <c r="A190" s="3">
        <v>2001</v>
      </c>
      <c r="B190" s="3">
        <v>7</v>
      </c>
      <c r="C190" s="4" t="s">
        <v>6</v>
      </c>
      <c r="D190" s="3">
        <v>77.414414133607593</v>
      </c>
      <c r="E190" s="3">
        <v>1475.4273845</v>
      </c>
      <c r="F190" s="3">
        <v>286745.42875555879</v>
      </c>
      <c r="G190" s="3">
        <v>157.1832254</v>
      </c>
      <c r="H190" s="3">
        <v>1271.2391654999999</v>
      </c>
      <c r="I190" s="3">
        <v>11.484520931365431</v>
      </c>
      <c r="J190" s="3">
        <v>9.9412392870629951</v>
      </c>
      <c r="K190" s="3">
        <f t="shared" si="24"/>
        <v>1.5432816443024358</v>
      </c>
      <c r="L190" s="3">
        <v>47.004993499999998</v>
      </c>
      <c r="M190" s="3">
        <v>50.171102626059444</v>
      </c>
      <c r="N190" s="3">
        <f t="shared" si="18"/>
        <v>3.4004453999653581</v>
      </c>
      <c r="O190" s="3">
        <v>5145426</v>
      </c>
      <c r="P190" s="3">
        <v>33.356000000000002</v>
      </c>
      <c r="Q190" s="3">
        <v>9.4444250474038824</v>
      </c>
      <c r="R190" s="3">
        <f t="shared" si="19"/>
        <v>3.1858561115109896</v>
      </c>
      <c r="S190" s="3">
        <f t="shared" si="20"/>
        <v>12.196684654933623</v>
      </c>
      <c r="T190" s="3">
        <f t="shared" si="21"/>
        <v>179.95322540000001</v>
      </c>
      <c r="U190" s="3">
        <v>21.308605445637902</v>
      </c>
      <c r="V190" s="3">
        <v>3.60471823681269</v>
      </c>
      <c r="W190">
        <f t="shared" si="22"/>
        <v>31.387623901383872</v>
      </c>
      <c r="X190" s="3">
        <v>0.22896063416323501</v>
      </c>
    </row>
    <row r="191" spans="1:24" x14ac:dyDescent="0.2">
      <c r="A191" s="3">
        <v>2002</v>
      </c>
      <c r="B191" s="3">
        <v>7</v>
      </c>
      <c r="C191" s="4" t="s">
        <v>6</v>
      </c>
      <c r="D191" s="3">
        <v>79.783154757272897</v>
      </c>
      <c r="E191" s="3">
        <v>1608.9074585999999</v>
      </c>
      <c r="F191" s="3">
        <v>304628.58708959399</v>
      </c>
      <c r="G191" s="3">
        <v>134.89269110000001</v>
      </c>
      <c r="H191" s="3">
        <v>1378.5447611</v>
      </c>
      <c r="I191" s="3">
        <v>11.812976699441847</v>
      </c>
      <c r="J191" s="3">
        <v>10.91920248495018</v>
      </c>
      <c r="K191" s="3">
        <f t="shared" si="24"/>
        <v>0.89377421449166761</v>
      </c>
      <c r="L191" s="3">
        <v>95.470006400000003</v>
      </c>
      <c r="M191" s="3">
        <v>71.599980930955581</v>
      </c>
      <c r="N191" s="3">
        <f t="shared" si="18"/>
        <v>4.4502236936149648</v>
      </c>
      <c r="O191" s="3">
        <v>5281538</v>
      </c>
      <c r="P191" s="3">
        <v>33.808999999999997</v>
      </c>
      <c r="Q191" s="3">
        <v>8.4427669480217169</v>
      </c>
      <c r="R191" s="3">
        <f t="shared" si="19"/>
        <v>5.9338407494905754</v>
      </c>
      <c r="S191" s="3">
        <f t="shared" si="20"/>
        <v>9.2778916712767625</v>
      </c>
      <c r="T191" s="3">
        <f t="shared" si="21"/>
        <v>149.2726911</v>
      </c>
      <c r="U191" s="3">
        <v>22.277042603300401</v>
      </c>
      <c r="V191" s="3">
        <v>2.4924367020396598</v>
      </c>
      <c r="W191">
        <f t="shared" si="22"/>
        <v>21.09914177818894</v>
      </c>
      <c r="X191" s="3">
        <v>0.25450919788894799</v>
      </c>
    </row>
    <row r="192" spans="1:24" x14ac:dyDescent="0.2">
      <c r="A192" s="3">
        <v>2003</v>
      </c>
      <c r="B192" s="3">
        <v>7</v>
      </c>
      <c r="C192" s="4" t="s">
        <v>6</v>
      </c>
      <c r="D192" s="3">
        <v>79.041170712689507</v>
      </c>
      <c r="E192" s="3">
        <v>1667.3533176999999</v>
      </c>
      <c r="F192" s="3">
        <v>307572.95888711326</v>
      </c>
      <c r="G192" s="3">
        <v>143.5229879</v>
      </c>
      <c r="H192" s="3">
        <v>1413.1374291</v>
      </c>
      <c r="I192" s="3">
        <v>11.943966679762346</v>
      </c>
      <c r="J192" s="3">
        <v>11.329110794619677</v>
      </c>
      <c r="K192" s="3">
        <f t="shared" si="24"/>
        <v>0.61485588514266887</v>
      </c>
      <c r="L192" s="3">
        <v>110.69290070000001</v>
      </c>
      <c r="M192" s="3">
        <v>86.223277383256814</v>
      </c>
      <c r="N192" s="3">
        <f t="shared" si="18"/>
        <v>5.1712661298563845</v>
      </c>
      <c r="O192" s="3">
        <v>5421001</v>
      </c>
      <c r="P192" s="3">
        <v>34.265000000000001</v>
      </c>
      <c r="Q192" s="3">
        <v>10.445688600149538</v>
      </c>
      <c r="R192" s="3">
        <f t="shared" si="19"/>
        <v>6.6388389026444203</v>
      </c>
      <c r="S192" s="3">
        <f t="shared" si="20"/>
        <v>9.2226888127179816</v>
      </c>
      <c r="T192" s="3">
        <f t="shared" si="21"/>
        <v>153.77480789999998</v>
      </c>
      <c r="U192" s="3">
        <v>24.138914993445699</v>
      </c>
      <c r="V192" s="3">
        <v>1.59198411747641</v>
      </c>
      <c r="W192">
        <f t="shared" si="22"/>
        <v>13.328772259335258</v>
      </c>
      <c r="X192" s="3">
        <v>0.33827700824995199</v>
      </c>
    </row>
    <row r="193" spans="1:24" x14ac:dyDescent="0.2">
      <c r="A193" s="3">
        <v>2004</v>
      </c>
      <c r="B193" s="3">
        <v>7</v>
      </c>
      <c r="C193" s="4" t="s">
        <v>6</v>
      </c>
      <c r="D193" s="3">
        <v>79.351864703998999</v>
      </c>
      <c r="E193" s="3">
        <v>1619.5355844000001</v>
      </c>
      <c r="F193" s="3">
        <v>291010.2684926269</v>
      </c>
      <c r="G193" s="3">
        <v>141.68079499999999</v>
      </c>
      <c r="H193" s="3">
        <v>1391.8274065000001</v>
      </c>
      <c r="I193" s="3">
        <v>11.201729369053066</v>
      </c>
      <c r="J193" s="3">
        <v>10.224207778759318</v>
      </c>
      <c r="K193" s="3">
        <f t="shared" si="24"/>
        <v>0.97752159029374752</v>
      </c>
      <c r="L193" s="3">
        <v>86.027382900000006</v>
      </c>
      <c r="M193" s="3">
        <v>94.402510750760825</v>
      </c>
      <c r="N193" s="3">
        <f t="shared" si="18"/>
        <v>5.828986510706077</v>
      </c>
      <c r="O193" s="3">
        <v>5565218</v>
      </c>
      <c r="P193" s="3">
        <v>34.723999999999997</v>
      </c>
      <c r="Q193" s="3">
        <v>9.6131680530678185</v>
      </c>
      <c r="R193" s="3">
        <f t="shared" si="19"/>
        <v>5.3118550607130466</v>
      </c>
      <c r="S193" s="3">
        <f t="shared" si="20"/>
        <v>9.7257575886086229</v>
      </c>
      <c r="T193" s="3">
        <f t="shared" si="21"/>
        <v>157.51210500000002</v>
      </c>
      <c r="U193" s="3">
        <v>24.4960965242994</v>
      </c>
      <c r="V193" s="3">
        <v>2.6038328769184198</v>
      </c>
      <c r="W193">
        <f t="shared" si="22"/>
        <v>23.244918629368154</v>
      </c>
      <c r="X193" s="3">
        <v>0.31952027755246998</v>
      </c>
    </row>
    <row r="194" spans="1:24" x14ac:dyDescent="0.2">
      <c r="A194" s="3">
        <v>2005</v>
      </c>
      <c r="B194" s="3">
        <v>7</v>
      </c>
      <c r="C194" s="4" t="s">
        <v>6</v>
      </c>
      <c r="D194" s="3">
        <v>84.7342452917256</v>
      </c>
      <c r="E194" s="3">
        <v>1634.6889192000001</v>
      </c>
      <c r="F194" s="3">
        <v>286205.22757470456</v>
      </c>
      <c r="G194" s="3">
        <v>168.4917044</v>
      </c>
      <c r="H194" s="3">
        <v>1467.4569176</v>
      </c>
      <c r="I194" s="3">
        <v>11.963788357708468</v>
      </c>
      <c r="J194" s="3">
        <v>10.075589616194664</v>
      </c>
      <c r="K194" s="3">
        <f t="shared" si="24"/>
        <v>1.8881987415138042</v>
      </c>
      <c r="L194" s="3">
        <v>-1.2597028000000001</v>
      </c>
      <c r="M194" s="3">
        <v>101.53785950000014</v>
      </c>
      <c r="N194" s="3">
        <f t="shared" ref="N194:N211" si="25">100*M194/E194</f>
        <v>6.2114484479219279</v>
      </c>
      <c r="O194" s="3">
        <v>5711597</v>
      </c>
      <c r="P194" s="3">
        <v>35.185000000000002</v>
      </c>
      <c r="Q194" s="3">
        <v>10.438140127131902</v>
      </c>
      <c r="R194" s="3">
        <f t="shared" ref="R194:R211" si="26">100*L194/E194</f>
        <v>-7.7060704651774711E-2</v>
      </c>
      <c r="S194" s="3">
        <f t="shared" ref="S194:S211" si="27">100*G194/E194+K194</f>
        <v>12.195462858925092</v>
      </c>
      <c r="T194" s="3">
        <f t="shared" ref="T194:T211" si="28">S194*E194/100</f>
        <v>199.35787999999999</v>
      </c>
      <c r="U194" s="3">
        <v>26.166385235505899</v>
      </c>
      <c r="V194" s="3">
        <v>3.0965341115037499</v>
      </c>
      <c r="W194">
        <f t="shared" si="22"/>
        <v>25.882555081381071</v>
      </c>
      <c r="X194" s="3">
        <v>0.30606150959180101</v>
      </c>
    </row>
    <row r="195" spans="1:24" x14ac:dyDescent="0.2">
      <c r="A195" s="3">
        <v>2006</v>
      </c>
      <c r="B195" s="3">
        <v>7</v>
      </c>
      <c r="C195" s="4" t="s">
        <v>6</v>
      </c>
      <c r="D195" s="3">
        <v>86.622952803310596</v>
      </c>
      <c r="E195" s="3">
        <v>1669.4732354</v>
      </c>
      <c r="F195" s="3">
        <v>284202.42199842021</v>
      </c>
      <c r="G195" s="3">
        <v>198.5032894</v>
      </c>
      <c r="H195" s="3">
        <v>1512.9935464</v>
      </c>
      <c r="I195" s="3">
        <v>13.380396538461332</v>
      </c>
      <c r="J195" s="3">
        <v>11.009808339692297</v>
      </c>
      <c r="K195" s="3">
        <f t="shared" si="24"/>
        <v>2.3705881987690347</v>
      </c>
      <c r="L195" s="3">
        <v>-42.023600400000007</v>
      </c>
      <c r="M195" s="3">
        <v>121.39865997500031</v>
      </c>
      <c r="N195" s="3">
        <f t="shared" si="25"/>
        <v>7.2716745258820286</v>
      </c>
      <c r="O195" s="3">
        <v>5874240</v>
      </c>
      <c r="P195" s="3">
        <v>35.649000000000001</v>
      </c>
      <c r="Q195" s="3">
        <v>11.462455636501124</v>
      </c>
      <c r="R195" s="3">
        <f t="shared" si="26"/>
        <v>-2.5171772454280346</v>
      </c>
      <c r="S195" s="3">
        <f t="shared" si="27"/>
        <v>14.260763206722324</v>
      </c>
      <c r="T195" s="3">
        <f t="shared" si="28"/>
        <v>238.07962489999997</v>
      </c>
      <c r="U195" s="3">
        <v>26.028509519404501</v>
      </c>
      <c r="V195" s="3">
        <v>2.8600638205834898</v>
      </c>
      <c r="W195">
        <f t="shared" ref="W195:W211" si="29">100*V195/I195</f>
        <v>21.375030346539944</v>
      </c>
      <c r="X195" s="3">
        <v>0.26720052296126801</v>
      </c>
    </row>
    <row r="196" spans="1:24" x14ac:dyDescent="0.2">
      <c r="A196" s="3">
        <v>2007</v>
      </c>
      <c r="B196" s="3">
        <v>7</v>
      </c>
      <c r="C196" s="4" t="s">
        <v>6</v>
      </c>
      <c r="D196" s="3">
        <v>87.442122915133197</v>
      </c>
      <c r="E196" s="3">
        <v>1731.8314298</v>
      </c>
      <c r="F196" s="3">
        <v>286369.71213239373</v>
      </c>
      <c r="G196" s="3">
        <v>187.0935437</v>
      </c>
      <c r="H196" s="3">
        <v>1624.3865728000001</v>
      </c>
      <c r="I196" s="3">
        <v>13.154683503250045</v>
      </c>
      <c r="J196" s="3">
        <v>11.764913495277646</v>
      </c>
      <c r="K196" s="3">
        <f t="shared" si="24"/>
        <v>1.3897700079723982</v>
      </c>
      <c r="L196" s="3">
        <v>-79.648686700000013</v>
      </c>
      <c r="M196" s="3">
        <v>136.3270000000002</v>
      </c>
      <c r="N196" s="3">
        <f t="shared" si="25"/>
        <v>7.871840044832993</v>
      </c>
      <c r="O196" s="3">
        <v>6047537</v>
      </c>
      <c r="P196" s="3">
        <v>36.116</v>
      </c>
      <c r="Q196" s="3">
        <v>16.560464346171667</v>
      </c>
      <c r="R196" s="3">
        <f t="shared" si="26"/>
        <v>-4.5991015828369752</v>
      </c>
      <c r="S196" s="3">
        <f t="shared" si="27"/>
        <v>12.192989101969696</v>
      </c>
      <c r="T196" s="3">
        <f t="shared" si="28"/>
        <v>211.16201749999996</v>
      </c>
      <c r="U196" s="3">
        <v>25.171272012908499</v>
      </c>
      <c r="V196" s="3">
        <v>1.7247637088703001</v>
      </c>
      <c r="W196">
        <f t="shared" si="29"/>
        <v>13.111404074785787</v>
      </c>
      <c r="X196" s="3">
        <v>0.24864668045850699</v>
      </c>
    </row>
    <row r="197" spans="1:24" x14ac:dyDescent="0.2">
      <c r="A197" s="3">
        <v>2008</v>
      </c>
      <c r="B197" s="3">
        <v>7</v>
      </c>
      <c r="C197" s="4" t="s">
        <v>6</v>
      </c>
      <c r="D197" s="3">
        <v>95.045065227753696</v>
      </c>
      <c r="E197" s="3">
        <v>2014.4110229999999</v>
      </c>
      <c r="F197" s="3">
        <v>323731.11292246403</v>
      </c>
      <c r="G197" s="3">
        <v>198.88250099999999</v>
      </c>
      <c r="H197" s="3">
        <v>1873.6461148999999</v>
      </c>
      <c r="I197" s="3">
        <v>13.400090836377437</v>
      </c>
      <c r="J197" s="3">
        <v>11.172803803705159</v>
      </c>
      <c r="K197" s="3">
        <f t="shared" si="24"/>
        <v>2.2272870326722778</v>
      </c>
      <c r="L197" s="3">
        <v>-58.117592899999998</v>
      </c>
      <c r="M197" s="3">
        <v>150.93700000000007</v>
      </c>
      <c r="N197" s="3">
        <f t="shared" si="25"/>
        <v>7.4928601103072934</v>
      </c>
      <c r="O197" s="3">
        <v>6222482</v>
      </c>
      <c r="P197" s="3">
        <v>36.587000000000003</v>
      </c>
      <c r="Q197" s="3">
        <v>13.729855890272349</v>
      </c>
      <c r="R197" s="3">
        <f t="shared" si="26"/>
        <v>-2.8850910879869627</v>
      </c>
      <c r="S197" s="3">
        <f t="shared" si="27"/>
        <v>12.100272174692124</v>
      </c>
      <c r="T197" s="3">
        <f t="shared" si="28"/>
        <v>243.74921649999996</v>
      </c>
      <c r="U197" s="3">
        <v>25.246486153685002</v>
      </c>
      <c r="V197" s="3">
        <v>1.1267809667858399</v>
      </c>
      <c r="W197">
        <f t="shared" si="29"/>
        <v>8.4087561834054885</v>
      </c>
      <c r="X197" s="3">
        <v>0.25211804550017203</v>
      </c>
    </row>
    <row r="198" spans="1:24" x14ac:dyDescent="0.2">
      <c r="A198" s="3">
        <v>2009</v>
      </c>
      <c r="B198" s="3">
        <v>7</v>
      </c>
      <c r="C198" s="4" t="s">
        <v>6</v>
      </c>
      <c r="D198" s="3">
        <v>98.574664397059806</v>
      </c>
      <c r="E198" s="3">
        <v>2159.6566403000002</v>
      </c>
      <c r="F198" s="3">
        <v>337518.91661394702</v>
      </c>
      <c r="G198" s="3">
        <v>196.0631918</v>
      </c>
      <c r="H198" s="3">
        <v>1963.5786241999999</v>
      </c>
      <c r="I198" s="3">
        <v>15.049344568720516</v>
      </c>
      <c r="J198" s="3">
        <v>11.237349251327654</v>
      </c>
      <c r="K198" s="3">
        <f t="shared" si="24"/>
        <v>3.8119953173928618</v>
      </c>
      <c r="L198" s="3">
        <v>1.4824400000244143E-2</v>
      </c>
      <c r="M198" s="3">
        <v>157.95000000000016</v>
      </c>
      <c r="N198" s="3">
        <f t="shared" si="25"/>
        <v>7.313662600461301</v>
      </c>
      <c r="O198" s="3">
        <v>6398624</v>
      </c>
      <c r="P198" s="3">
        <v>37.058</v>
      </c>
      <c r="Q198" s="3">
        <v>14.4909147481779</v>
      </c>
      <c r="R198" s="3">
        <f t="shared" si="26"/>
        <v>6.8642393071265573E-4</v>
      </c>
      <c r="S198" s="3">
        <f t="shared" si="27"/>
        <v>12.890438072661803</v>
      </c>
      <c r="T198" s="3">
        <f t="shared" si="28"/>
        <v>278.38920180000002</v>
      </c>
      <c r="U198" s="3">
        <v>26.161890249438599</v>
      </c>
      <c r="V198" s="3">
        <v>1.00834084426379</v>
      </c>
      <c r="W198">
        <f t="shared" si="29"/>
        <v>6.7002309612844391</v>
      </c>
      <c r="X198" s="3">
        <v>0.44145428767184902</v>
      </c>
    </row>
    <row r="199" spans="1:24" x14ac:dyDescent="0.2">
      <c r="A199" s="3">
        <v>2010</v>
      </c>
      <c r="B199" s="3">
        <v>7</v>
      </c>
      <c r="C199" s="4" t="s">
        <v>6</v>
      </c>
      <c r="D199" s="3">
        <v>100</v>
      </c>
      <c r="E199" s="3">
        <v>2305.9241668</v>
      </c>
      <c r="F199" s="3">
        <v>350878.73466471798</v>
      </c>
      <c r="G199" s="3">
        <v>244.2801675</v>
      </c>
      <c r="H199" s="3">
        <v>2057.7204649</v>
      </c>
      <c r="I199" s="3">
        <v>15.783854562098776</v>
      </c>
      <c r="J199" s="3">
        <v>10.425465275972838</v>
      </c>
      <c r="K199" s="3">
        <f t="shared" si="24"/>
        <v>5.3583892861259379</v>
      </c>
      <c r="L199" s="3">
        <v>3.9235343999999999</v>
      </c>
      <c r="M199" s="3">
        <v>166.70900000000006</v>
      </c>
      <c r="N199" s="3">
        <f t="shared" si="25"/>
        <v>7.2295959424956777</v>
      </c>
      <c r="O199" s="3">
        <v>6571855</v>
      </c>
      <c r="P199" s="3">
        <v>37.533000000000001</v>
      </c>
      <c r="Q199" s="3">
        <v>15.912235211438089</v>
      </c>
      <c r="R199" s="3">
        <f t="shared" si="26"/>
        <v>0.1701501921220942</v>
      </c>
      <c r="S199" s="3">
        <f t="shared" si="27"/>
        <v>15.951979960835544</v>
      </c>
      <c r="T199" s="3">
        <f t="shared" si="28"/>
        <v>367.84056100000004</v>
      </c>
      <c r="U199" s="3">
        <v>27.844410897996799</v>
      </c>
      <c r="V199" s="3">
        <v>2.6835661333075902</v>
      </c>
      <c r="W199">
        <f t="shared" si="29"/>
        <v>17.001969466644383</v>
      </c>
      <c r="X199" s="3">
        <v>0.40020663876485402</v>
      </c>
    </row>
    <row r="200" spans="1:24" x14ac:dyDescent="0.2">
      <c r="A200" s="3">
        <v>2011</v>
      </c>
      <c r="B200" s="3">
        <v>7</v>
      </c>
      <c r="C200" s="4" t="s">
        <v>6</v>
      </c>
      <c r="D200" s="3">
        <v>103.56351472903999</v>
      </c>
      <c r="E200" s="3">
        <v>2479.8837975000001</v>
      </c>
      <c r="F200" s="3">
        <v>367462.48706412164</v>
      </c>
      <c r="G200" s="3">
        <v>332.26373210000003</v>
      </c>
      <c r="H200" s="3">
        <v>2148.1496060999998</v>
      </c>
      <c r="I200" s="3">
        <v>20.725593933802053</v>
      </c>
      <c r="J200" s="3">
        <v>14.908792350380281</v>
      </c>
      <c r="K200" s="3">
        <f t="shared" si="24"/>
        <v>5.8168015834217712</v>
      </c>
      <c r="L200" s="3">
        <v>-0.52954069999999998</v>
      </c>
      <c r="M200" s="3">
        <v>115.1986</v>
      </c>
      <c r="N200" s="3">
        <f t="shared" si="25"/>
        <v>4.6453224992289179</v>
      </c>
      <c r="O200" s="3">
        <v>6748672</v>
      </c>
      <c r="P200" s="3">
        <v>38.031999999999996</v>
      </c>
      <c r="Q200" s="3">
        <v>20.565798804116344</v>
      </c>
      <c r="R200" s="3">
        <f t="shared" si="26"/>
        <v>-2.1353448114538112E-2</v>
      </c>
      <c r="S200" s="3">
        <f t="shared" si="27"/>
        <v>19.215160507939082</v>
      </c>
      <c r="T200" s="3">
        <f t="shared" si="28"/>
        <v>476.51365210000006</v>
      </c>
      <c r="U200" s="3">
        <v>32.110496499987697</v>
      </c>
      <c r="V200" s="3">
        <v>13.8475843241603</v>
      </c>
      <c r="W200">
        <f t="shared" si="29"/>
        <v>66.813932418003319</v>
      </c>
      <c r="X200" s="3">
        <v>0.37275481754039902</v>
      </c>
    </row>
    <row r="201" spans="1:24" x14ac:dyDescent="0.2">
      <c r="A201" s="3">
        <v>2012</v>
      </c>
      <c r="B201" s="3">
        <v>7</v>
      </c>
      <c r="C201" s="4" t="s">
        <v>6</v>
      </c>
      <c r="D201" s="3">
        <v>106.23253472051699</v>
      </c>
      <c r="E201" s="3">
        <v>2687.3245387000002</v>
      </c>
      <c r="F201" s="3">
        <v>387969.7051598648</v>
      </c>
      <c r="G201" s="3">
        <v>325.99919890000001</v>
      </c>
      <c r="H201" s="3">
        <v>2243.5375413000002</v>
      </c>
      <c r="I201" s="3">
        <v>19.001883008407479</v>
      </c>
      <c r="J201" s="3">
        <v>12.487351009057342</v>
      </c>
      <c r="K201" s="3">
        <f t="shared" si="24"/>
        <v>6.5145319993501367</v>
      </c>
      <c r="L201" s="3">
        <v>117.78779840000001</v>
      </c>
      <c r="M201" s="3">
        <v>176.00950000000046</v>
      </c>
      <c r="N201" s="3">
        <f t="shared" si="25"/>
        <v>6.5496183086671573</v>
      </c>
      <c r="O201" s="3">
        <v>6926635</v>
      </c>
      <c r="P201" s="3">
        <v>38.545999999999999</v>
      </c>
      <c r="Q201" s="3">
        <v>22.367540790147181</v>
      </c>
      <c r="R201" s="3">
        <f t="shared" si="26"/>
        <v>4.38308796365102</v>
      </c>
      <c r="S201" s="3">
        <f t="shared" si="27"/>
        <v>18.645526756600518</v>
      </c>
      <c r="T201" s="3">
        <f t="shared" si="28"/>
        <v>501.06581589999996</v>
      </c>
      <c r="U201" s="3">
        <v>33.265613703376999</v>
      </c>
      <c r="V201" s="3">
        <v>2.3085600234205899</v>
      </c>
      <c r="W201">
        <f t="shared" si="29"/>
        <v>12.149111866435321</v>
      </c>
      <c r="X201" s="3">
        <v>0.32278299636114799</v>
      </c>
    </row>
    <row r="202" spans="1:24" x14ac:dyDescent="0.2">
      <c r="A202" s="3">
        <v>2013</v>
      </c>
      <c r="B202" s="3">
        <v>7</v>
      </c>
      <c r="C202" s="4" t="s">
        <v>6</v>
      </c>
      <c r="D202" s="3">
        <v>108.17169784175501</v>
      </c>
      <c r="E202" s="3">
        <v>2900.5692340000001</v>
      </c>
      <c r="F202" s="3">
        <v>408172.77827663592</v>
      </c>
      <c r="G202" s="3">
        <v>346.74918589999999</v>
      </c>
      <c r="H202" s="3">
        <v>2413.8747524999999</v>
      </c>
      <c r="I202" s="3">
        <v>20.337172475849268</v>
      </c>
      <c r="J202" s="3">
        <v>12.259796264528674</v>
      </c>
      <c r="K202" s="3">
        <f t="shared" si="24"/>
        <v>8.077376211320594</v>
      </c>
      <c r="L202" s="3">
        <v>139.94529559999998</v>
      </c>
      <c r="M202" s="3">
        <v>196.31127937959286</v>
      </c>
      <c r="N202" s="3">
        <f t="shared" si="25"/>
        <v>6.7680259818819017</v>
      </c>
      <c r="O202" s="3">
        <v>7106229</v>
      </c>
      <c r="P202" s="3">
        <v>39.061</v>
      </c>
      <c r="Q202" s="3">
        <v>27.827947703913626</v>
      </c>
      <c r="R202" s="3">
        <f t="shared" si="26"/>
        <v>4.8247528091928995</v>
      </c>
      <c r="S202" s="3">
        <f t="shared" si="27"/>
        <v>20.031898166372123</v>
      </c>
      <c r="T202" s="3">
        <f t="shared" si="28"/>
        <v>581.03907519999996</v>
      </c>
      <c r="U202" s="3">
        <v>34.200666144140698</v>
      </c>
      <c r="V202" s="3">
        <v>3.12626911080309</v>
      </c>
      <c r="W202">
        <f t="shared" si="29"/>
        <v>15.372191559645703</v>
      </c>
      <c r="X202" s="3">
        <v>0.24612209935818299</v>
      </c>
    </row>
    <row r="203" spans="1:24" x14ac:dyDescent="0.2">
      <c r="A203" s="3">
        <v>2014</v>
      </c>
      <c r="B203" s="3">
        <v>7</v>
      </c>
      <c r="C203" s="4" t="s">
        <v>6</v>
      </c>
      <c r="D203" s="3">
        <v>108.378170652492</v>
      </c>
      <c r="E203" s="3">
        <v>3069.7128467000002</v>
      </c>
      <c r="F203" s="3">
        <v>421178.86048249662</v>
      </c>
      <c r="G203" s="3">
        <v>402.58271359999998</v>
      </c>
      <c r="H203" s="3">
        <v>2501.2909936000001</v>
      </c>
      <c r="I203" s="3">
        <v>22.34389662008121</v>
      </c>
      <c r="J203" s="3">
        <v>11.905767153201001</v>
      </c>
      <c r="K203" s="3">
        <f t="shared" si="24"/>
        <v>10.438129466880209</v>
      </c>
      <c r="L203" s="3">
        <v>165.83913950000002</v>
      </c>
      <c r="M203" s="3">
        <v>211.25968000000026</v>
      </c>
      <c r="N203" s="3">
        <f t="shared" si="25"/>
        <v>6.8820665173000934</v>
      </c>
      <c r="O203" s="3">
        <v>7288383</v>
      </c>
      <c r="P203" s="3">
        <v>39.579000000000001</v>
      </c>
      <c r="Q203" s="3">
        <v>26.100967667415958</v>
      </c>
      <c r="R203" s="3">
        <f t="shared" si="26"/>
        <v>5.4024316860217159</v>
      </c>
      <c r="S203" s="3">
        <f t="shared" si="27"/>
        <v>23.55279959092077</v>
      </c>
      <c r="T203" s="3">
        <f t="shared" si="28"/>
        <v>723.00331479999988</v>
      </c>
      <c r="U203" s="3">
        <v>29.226316753518802</v>
      </c>
      <c r="V203" s="3">
        <v>0.86890668059306897</v>
      </c>
      <c r="W203">
        <f t="shared" si="29"/>
        <v>3.8887875976482698</v>
      </c>
      <c r="X203" s="3">
        <v>0.217949578116298</v>
      </c>
    </row>
    <row r="204" spans="1:24" x14ac:dyDescent="0.2">
      <c r="A204" s="3">
        <v>2015</v>
      </c>
      <c r="B204" s="3">
        <v>7</v>
      </c>
      <c r="C204" s="4" t="s">
        <v>6</v>
      </c>
      <c r="D204" s="3">
        <v>111.17975059929501</v>
      </c>
      <c r="E204" s="3">
        <v>3358.9511557000001</v>
      </c>
      <c r="F204" s="3">
        <v>449464.50265340455</v>
      </c>
      <c r="G204" s="3">
        <v>479.03264239999999</v>
      </c>
      <c r="H204" s="3">
        <v>2669.1826689</v>
      </c>
      <c r="I204" s="3">
        <v>23.298931664188117</v>
      </c>
      <c r="J204" s="3">
        <v>13.401138555889242</v>
      </c>
      <c r="K204" s="3">
        <f t="shared" si="24"/>
        <v>9.8977931082988757</v>
      </c>
      <c r="L204" s="3">
        <v>210.73584440000002</v>
      </c>
      <c r="M204" s="3">
        <v>215.04840886034631</v>
      </c>
      <c r="N204" s="3">
        <f t="shared" si="25"/>
        <v>6.402248764332823</v>
      </c>
      <c r="O204" s="3">
        <v>7473229</v>
      </c>
      <c r="P204" s="3">
        <v>40.1</v>
      </c>
      <c r="Q204" s="3">
        <v>29.476205753680919</v>
      </c>
      <c r="R204" s="3">
        <f t="shared" si="26"/>
        <v>6.273858553804514</v>
      </c>
      <c r="S204" s="3">
        <f t="shared" si="27"/>
        <v>24.159168763824606</v>
      </c>
      <c r="T204" s="3">
        <f t="shared" si="28"/>
        <v>811.4946784</v>
      </c>
      <c r="U204" s="3">
        <v>26.3785318371309</v>
      </c>
      <c r="V204" s="3">
        <v>4.5386152680814904</v>
      </c>
      <c r="W204">
        <f t="shared" si="29"/>
        <v>19.479928665817841</v>
      </c>
      <c r="X204" s="3">
        <v>0.24428530157445999</v>
      </c>
    </row>
    <row r="205" spans="1:24" x14ac:dyDescent="0.2">
      <c r="A205" s="3">
        <v>2016</v>
      </c>
      <c r="B205" s="3">
        <v>7</v>
      </c>
      <c r="C205" s="4" t="s">
        <v>6</v>
      </c>
      <c r="D205" s="3">
        <v>112.608909002895</v>
      </c>
      <c r="E205" s="3">
        <v>3574.3789999999999</v>
      </c>
      <c r="F205" s="3">
        <v>466546.64436599589</v>
      </c>
      <c r="G205" s="3">
        <v>494.15800000000002</v>
      </c>
      <c r="H205" s="3">
        <v>2781.9270000000001</v>
      </c>
      <c r="I205" s="3">
        <v>22.518429075372254</v>
      </c>
      <c r="J205" s="3">
        <v>12.242953987252053</v>
      </c>
      <c r="K205" s="3">
        <f t="shared" si="24"/>
        <v>10.275475088120201</v>
      </c>
      <c r="L205" s="3">
        <v>298.29399999999998</v>
      </c>
      <c r="M205" s="3">
        <v>217.58515262046436</v>
      </c>
      <c r="N205" s="3">
        <f t="shared" si="25"/>
        <v>6.0873553873404127</v>
      </c>
      <c r="O205" s="3">
        <v>7661354</v>
      </c>
      <c r="P205" s="3">
        <v>40.628</v>
      </c>
      <c r="Q205" s="3">
        <v>30.549079453085138</v>
      </c>
      <c r="R205" s="3">
        <f t="shared" si="26"/>
        <v>8.3453377495783183</v>
      </c>
      <c r="S205" s="3">
        <f t="shared" si="27"/>
        <v>24.100477976733863</v>
      </c>
      <c r="T205" s="3">
        <f t="shared" si="28"/>
        <v>861.44242370000006</v>
      </c>
      <c r="U205" s="3">
        <v>26.906715823923498</v>
      </c>
      <c r="V205" s="3">
        <v>-0.76775790538550603</v>
      </c>
      <c r="W205">
        <f t="shared" si="29"/>
        <v>-3.4094647669058782</v>
      </c>
      <c r="X205" s="3">
        <v>0.300938972406183</v>
      </c>
    </row>
    <row r="206" spans="1:24" x14ac:dyDescent="0.2">
      <c r="A206" s="3">
        <v>2017</v>
      </c>
      <c r="B206" s="3">
        <v>7</v>
      </c>
      <c r="C206" s="4" t="s">
        <v>6</v>
      </c>
      <c r="D206" s="3">
        <v>111.50321353386801</v>
      </c>
      <c r="E206" s="3">
        <v>3713.5740000000001</v>
      </c>
      <c r="F206" s="3">
        <v>472898.37567388429</v>
      </c>
      <c r="G206" s="3">
        <v>477.26600000000002</v>
      </c>
      <c r="H206" s="3">
        <v>2838.17</v>
      </c>
      <c r="I206" s="3">
        <v>16.856699233676238</v>
      </c>
      <c r="J206" s="3">
        <v>12.158230890242121</v>
      </c>
      <c r="K206" s="3">
        <f t="shared" si="24"/>
        <v>4.6984683434341168</v>
      </c>
      <c r="L206" s="3">
        <v>398.13800000000003</v>
      </c>
      <c r="M206" s="3">
        <v>234.35895370982595</v>
      </c>
      <c r="N206" s="3">
        <f t="shared" si="25"/>
        <v>6.3108733987750325</v>
      </c>
      <c r="O206" s="3">
        <v>7852795</v>
      </c>
      <c r="P206" s="3">
        <v>41.161999999999999</v>
      </c>
      <c r="Q206" s="3">
        <v>29.529288728026692</v>
      </c>
      <c r="R206" s="3">
        <f t="shared" si="26"/>
        <v>10.721154338112019</v>
      </c>
      <c r="S206" s="3">
        <f t="shared" si="27"/>
        <v>17.55040020206949</v>
      </c>
      <c r="T206" s="3">
        <f t="shared" si="28"/>
        <v>651.7470988</v>
      </c>
      <c r="U206" s="3">
        <v>25.270238320281202</v>
      </c>
      <c r="V206" s="3">
        <v>1.3847093554804299</v>
      </c>
      <c r="W206">
        <f t="shared" si="29"/>
        <v>8.2145937130684743</v>
      </c>
      <c r="X206" s="3">
        <v>0.25706770646629601</v>
      </c>
    </row>
    <row r="207" spans="1:24" x14ac:dyDescent="0.2">
      <c r="A207" s="3">
        <v>2018</v>
      </c>
      <c r="B207" s="3">
        <v>7</v>
      </c>
      <c r="C207" s="4" t="s">
        <v>6</v>
      </c>
      <c r="D207" s="3">
        <v>112.53769064810299</v>
      </c>
      <c r="E207" s="3">
        <v>3904.3542054999998</v>
      </c>
      <c r="F207" s="3">
        <v>485213.11779679544</v>
      </c>
      <c r="G207" s="3">
        <v>515.47567979999997</v>
      </c>
      <c r="H207" s="3">
        <v>2979.6299902000001</v>
      </c>
      <c r="I207" s="3">
        <v>17.81563656084635</v>
      </c>
      <c r="J207" s="3">
        <v>12.649865491308585</v>
      </c>
      <c r="K207" s="3">
        <f t="shared" si="24"/>
        <v>5.1657710695377652</v>
      </c>
      <c r="L207" s="3">
        <v>409.2485355</v>
      </c>
      <c r="M207" s="3">
        <v>250.40332000000021</v>
      </c>
      <c r="N207" s="3">
        <f t="shared" si="25"/>
        <v>6.4134375832823043</v>
      </c>
      <c r="O207" s="3">
        <v>8046679</v>
      </c>
      <c r="P207" s="3">
        <v>41.701999999999998</v>
      </c>
      <c r="Q207" s="3">
        <v>27.731654020394949</v>
      </c>
      <c r="R207" s="3">
        <f t="shared" si="26"/>
        <v>10.48184959560017</v>
      </c>
      <c r="S207" s="3">
        <f t="shared" si="27"/>
        <v>18.368355995717309</v>
      </c>
      <c r="T207" s="3">
        <f t="shared" si="28"/>
        <v>717.16567980000002</v>
      </c>
      <c r="U207" s="3">
        <v>24.644391572991999</v>
      </c>
      <c r="V207" s="3">
        <v>-2.57457823264083</v>
      </c>
      <c r="W207">
        <f t="shared" si="29"/>
        <v>-14.451227851712092</v>
      </c>
      <c r="X207" s="3">
        <v>0.27214954144436498</v>
      </c>
    </row>
    <row r="208" spans="1:24" x14ac:dyDescent="0.2">
      <c r="A208" s="3">
        <v>2019</v>
      </c>
      <c r="B208" s="3">
        <v>7</v>
      </c>
      <c r="C208" s="4" t="s">
        <v>6</v>
      </c>
      <c r="D208" s="3">
        <v>113.296929295441</v>
      </c>
      <c r="E208" s="3">
        <v>4097.0744131000001</v>
      </c>
      <c r="F208" s="3">
        <v>497031.14062510995</v>
      </c>
      <c r="G208" s="3">
        <v>542.67545180000002</v>
      </c>
      <c r="H208" s="3">
        <v>3130.8674940000001</v>
      </c>
      <c r="I208" s="3">
        <v>17.772080120679711</v>
      </c>
      <c r="J208" s="3">
        <v>14.605274917309508</v>
      </c>
      <c r="K208" s="3">
        <f t="shared" si="24"/>
        <v>3.1668052033702025</v>
      </c>
      <c r="L208" s="3">
        <v>423.53146730000003</v>
      </c>
      <c r="M208" s="3">
        <v>297.62100000000032</v>
      </c>
      <c r="N208" s="3">
        <f t="shared" si="25"/>
        <v>7.2642322299147386</v>
      </c>
      <c r="O208" s="3">
        <v>8243094</v>
      </c>
      <c r="P208" s="3">
        <v>42.247999999999998</v>
      </c>
      <c r="Q208" s="3">
        <v>27.522321693610834</v>
      </c>
      <c r="R208" s="3">
        <f t="shared" si="26"/>
        <v>10.337412128659391</v>
      </c>
      <c r="S208" s="3">
        <f t="shared" si="27"/>
        <v>16.412243217989797</v>
      </c>
      <c r="T208" s="3">
        <f t="shared" si="28"/>
        <v>672.42181750000009</v>
      </c>
      <c r="U208" s="3">
        <v>24.225120218136901</v>
      </c>
      <c r="V208" s="3">
        <v>4.9437227537867603</v>
      </c>
      <c r="W208">
        <f t="shared" si="29"/>
        <v>27.817355763742093</v>
      </c>
      <c r="X208" s="3">
        <v>0.29628438059786799</v>
      </c>
    </row>
    <row r="209" spans="1:24" x14ac:dyDescent="0.2">
      <c r="A209" s="3">
        <v>2020</v>
      </c>
      <c r="B209" s="3">
        <v>7</v>
      </c>
      <c r="C209" s="4" t="s">
        <v>6</v>
      </c>
      <c r="D209" s="3">
        <v>115.22216660461299</v>
      </c>
      <c r="E209" s="3">
        <v>4253.1945812000004</v>
      </c>
      <c r="F209" s="3">
        <v>503779.00845476147</v>
      </c>
      <c r="G209" s="3">
        <v>563.34527860000003</v>
      </c>
      <c r="H209" s="3">
        <v>3155.3760627000001</v>
      </c>
      <c r="I209" s="3">
        <v>21.355105647288273</v>
      </c>
      <c r="J209" s="3">
        <v>12.087078751872083</v>
      </c>
      <c r="K209" s="3">
        <f t="shared" si="24"/>
        <v>9.26802689541619</v>
      </c>
      <c r="L209" s="3">
        <v>534.47323990000007</v>
      </c>
      <c r="M209" s="3">
        <v>374.35285478242827</v>
      </c>
      <c r="N209" s="3">
        <f t="shared" si="25"/>
        <v>8.8016865355078107</v>
      </c>
      <c r="O209" s="3">
        <v>8442580</v>
      </c>
      <c r="P209" s="3">
        <v>42.8</v>
      </c>
      <c r="Q209" s="3">
        <v>27.176936722088008</v>
      </c>
      <c r="R209" s="3">
        <f t="shared" si="26"/>
        <v>12.566395204735807</v>
      </c>
      <c r="S209" s="3">
        <f t="shared" si="27"/>
        <v>22.513253932291075</v>
      </c>
      <c r="T209" s="3">
        <f t="shared" si="28"/>
        <v>957.53249630000005</v>
      </c>
      <c r="U209" s="3">
        <v>23.701868140619599</v>
      </c>
      <c r="V209" s="3">
        <v>-0.80124754024821199</v>
      </c>
      <c r="W209">
        <f t="shared" si="29"/>
        <v>-3.7520186201933239</v>
      </c>
      <c r="X209" s="3">
        <v>0.28606184365442799</v>
      </c>
    </row>
    <row r="210" spans="1:24" x14ac:dyDescent="0.2">
      <c r="A210" s="3">
        <v>2021</v>
      </c>
      <c r="B210" s="3">
        <v>7</v>
      </c>
      <c r="C210" s="4" t="s">
        <v>6</v>
      </c>
      <c r="D210" s="3">
        <v>120.04561430150601</v>
      </c>
      <c r="E210" s="3">
        <v>4621.4849778999996</v>
      </c>
      <c r="F210" s="3">
        <v>534595.30291460943</v>
      </c>
      <c r="G210" s="3">
        <v>590.19505349999997</v>
      </c>
      <c r="H210" s="3">
        <v>3514.3234373</v>
      </c>
      <c r="I210" s="3">
        <v>19.891314811061392</v>
      </c>
      <c r="J210" s="3">
        <v>11.672594150573749</v>
      </c>
      <c r="K210" s="3">
        <f t="shared" si="24"/>
        <v>8.2187206604876426</v>
      </c>
      <c r="L210" s="3">
        <v>516.96648709999999</v>
      </c>
      <c r="M210" s="3">
        <v>360.65877147143527</v>
      </c>
      <c r="N210" s="3">
        <f t="shared" si="25"/>
        <v>7.8039585370527034</v>
      </c>
      <c r="O210" s="3">
        <v>8644829</v>
      </c>
      <c r="P210" s="3">
        <v>43.357999999999997</v>
      </c>
      <c r="Q210" s="3">
        <v>26.810451747113966</v>
      </c>
      <c r="R210" s="3">
        <f t="shared" si="26"/>
        <v>11.186155306619851</v>
      </c>
      <c r="S210" s="3">
        <f t="shared" si="27"/>
        <v>20.9894005679702</v>
      </c>
      <c r="T210" s="3">
        <f t="shared" si="28"/>
        <v>970.02199419999999</v>
      </c>
      <c r="U210" s="3">
        <v>23.239510547712101</v>
      </c>
      <c r="V210" s="3">
        <v>1.5584902204908699</v>
      </c>
      <c r="W210">
        <f t="shared" si="29"/>
        <v>7.8350286810814866</v>
      </c>
      <c r="X210" s="3">
        <v>0.29874422410895002</v>
      </c>
    </row>
    <row r="211" spans="1:24" x14ac:dyDescent="0.2">
      <c r="A211" s="3">
        <v>2022</v>
      </c>
      <c r="B211" s="3">
        <v>7</v>
      </c>
      <c r="C211" s="4" t="s">
        <v>6</v>
      </c>
      <c r="D211" s="3">
        <v>129.61033699397299</v>
      </c>
      <c r="E211" s="3">
        <v>5068.9454599000001</v>
      </c>
      <c r="F211" s="3">
        <v>572846.41051752353</v>
      </c>
      <c r="G211" s="3">
        <v>660.23446650000005</v>
      </c>
      <c r="H211" s="3">
        <v>3717.1595016000001</v>
      </c>
      <c r="I211" s="3">
        <v>23.546956315516304</v>
      </c>
      <c r="J211" s="3">
        <v>13.807898629743946</v>
      </c>
      <c r="K211" s="3">
        <f t="shared" si="24"/>
        <v>9.7390576857723588</v>
      </c>
      <c r="L211" s="3">
        <v>691.55149180000012</v>
      </c>
      <c r="M211" s="3">
        <v>405.68433371262472</v>
      </c>
      <c r="N211" s="3">
        <f t="shared" si="25"/>
        <v>8.0033280476572344</v>
      </c>
      <c r="O211" s="3">
        <v>8848699</v>
      </c>
      <c r="P211" s="3">
        <v>43.920999999999999</v>
      </c>
      <c r="Q211" s="3">
        <v>28.229382448873881</v>
      </c>
      <c r="R211" s="3">
        <f t="shared" si="26"/>
        <v>13.642906542806696</v>
      </c>
      <c r="S211" s="3">
        <f t="shared" si="27"/>
        <v>22.764142917465207</v>
      </c>
      <c r="T211" s="3">
        <f t="shared" si="28"/>
        <v>1153.9019889000001</v>
      </c>
      <c r="U211" s="3">
        <v>24.951196950242</v>
      </c>
      <c r="V211" s="3">
        <v>1.5384870380978499</v>
      </c>
      <c r="W211">
        <f t="shared" si="29"/>
        <v>6.5336981029860803</v>
      </c>
      <c r="X211" s="3">
        <v>0.30570037521398102</v>
      </c>
    </row>
  </sheetData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</cp:lastModifiedBy>
  <dcterms:created xsi:type="dcterms:W3CDTF">2023-10-26T20:10:48Z</dcterms:created>
  <dcterms:modified xsi:type="dcterms:W3CDTF">2025-11-20T07:10:54Z</dcterms:modified>
</cp:coreProperties>
</file>